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/>
  <bookViews>
    <workbookView xWindow="-120" yWindow="-120" windowWidth="20730" windowHeight="11160" firstSheet="3" activeTab="3"/>
  </bookViews>
  <sheets>
    <sheet name="2021" sheetId="1" r:id="rId1"/>
    <sheet name="на 27.06.22" sheetId="3" r:id="rId2"/>
    <sheet name="01.07.22" sheetId="4" r:id="rId3"/>
    <sheet name="річний  план на 27.01.2024" sheetId="32" r:id="rId4"/>
  </sheets>
  <definedNames>
    <definedName name="_xlnm.Print_Area" localSheetId="0">'2021'!#REF!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4" l="1"/>
  <c r="F58" i="4"/>
  <c r="F32" i="4"/>
  <c r="F50" i="4" s="1"/>
  <c r="F31" i="4"/>
  <c r="F32" i="3"/>
  <c r="F61" i="3"/>
  <c r="F58" i="3"/>
  <c r="F33" i="3"/>
  <c r="F65" i="4" l="1"/>
  <c r="F37" i="3"/>
  <c r="F47" i="3" l="1"/>
  <c r="F50" i="3" s="1"/>
  <c r="F56" i="1" l="1"/>
  <c r="F48" i="1"/>
  <c r="F13" i="1" l="1"/>
  <c r="F29" i="1" s="1"/>
</calcChain>
</file>

<file path=xl/sharedStrings.xml><?xml version="1.0" encoding="utf-8"?>
<sst xmlns="http://schemas.openxmlformats.org/spreadsheetml/2006/main" count="920" uniqueCount="179">
  <si>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</si>
  <si>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</si>
  <si>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</si>
  <si>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</si>
  <si>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</si>
  <si>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</si>
  <si>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</si>
  <si>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</si>
  <si>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</si>
  <si>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</si>
  <si>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</si>
  <si>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</si>
  <si>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</si>
  <si>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</si>
  <si>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</si>
  <si>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</si>
  <si>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</si>
  <si>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</si>
  <si>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ДК 021:2015 "30190000-7"</t>
  </si>
  <si>
    <t>без використання електроної системи</t>
  </si>
  <si>
    <t>ДК 021:2015 "98390000-3"</t>
  </si>
  <si>
    <t xml:space="preserve">Уповноважена особа </t>
  </si>
  <si>
    <t>ДК 021:2015 "09320000-8"</t>
  </si>
  <si>
    <t>ДК 021:2015 "90400000-1"</t>
  </si>
  <si>
    <t>ДК 021:2015 "09310000-5"</t>
  </si>
  <si>
    <t>ДК 021:2015 "65310000-9"</t>
  </si>
  <si>
    <t>ДК 021:2015 "90510000-5"</t>
  </si>
  <si>
    <t>ДК 021:2015 "30230000-0"</t>
  </si>
  <si>
    <t>ДК 021:2015 "50310000-1"</t>
  </si>
  <si>
    <t>0710160 з.ф.</t>
  </si>
  <si>
    <t>ЄДРПОУ 44163339</t>
  </si>
  <si>
    <t>44163339</t>
  </si>
  <si>
    <t>Офісне устаткування та приладдя різне (скоби, сріпки, клей, USB флешки, калькулятори, діркопробивач, ніж канцелярський, ножиці, степлер)</t>
  </si>
  <si>
    <t>ДК 021:2015 "39220000-0"</t>
  </si>
  <si>
    <t>Кухонне приладдя, товари для дому та господарські товари і приладдя для закладів громадського харчування (господарчі товари)</t>
  </si>
  <si>
    <t>ДК 021:2015 "79970000-4"</t>
  </si>
  <si>
    <t>Послуги, пов'язані з програмним забезпеченням (М.Е.DOC, Логіка)</t>
  </si>
  <si>
    <t>Послуги з ремонту і технічного обслуговування вимірювальних, випробувальних і контрольних приладів (технічне обслуговування пожежної сигналізації)</t>
  </si>
  <si>
    <t>Охоронні послуги (послуги охорони громадського порядку)</t>
  </si>
  <si>
    <t>ДК 021:2015 "79710000-4"</t>
  </si>
  <si>
    <t>ДК 021:2015 "72260000-5"</t>
  </si>
  <si>
    <t>ДК 021:2015 "85110000-3"</t>
  </si>
  <si>
    <t>«Управління охорони здоров'я  Южноукраїнської міської ради»</t>
  </si>
  <si>
    <t>ДК 021:2015 "80410000-1"</t>
  </si>
  <si>
    <t>ДК 021:2015 "71330000-0"</t>
  </si>
  <si>
    <t>Ляшок Л.В.</t>
  </si>
  <si>
    <t>2210</t>
  </si>
  <si>
    <t>січень 2022</t>
  </si>
  <si>
    <t xml:space="preserve">ДК 021:2015 "24455000-8" </t>
  </si>
  <si>
    <t xml:space="preserve"> на 2022 рік від 10.01.2022</t>
  </si>
  <si>
    <t xml:space="preserve"> Річний план  закупівель</t>
  </si>
  <si>
    <t>ДК 021:2015 "22210000-5"</t>
  </si>
  <si>
    <t>ДК 021:2015 "22810000-1"</t>
  </si>
  <si>
    <t>ДК 021:2015:39830000-9"</t>
  </si>
  <si>
    <t xml:space="preserve">ДК 021:2015 "35110000-8" </t>
  </si>
  <si>
    <t xml:space="preserve">ДК 021:2015 "33190000-8" </t>
  </si>
  <si>
    <t xml:space="preserve"> ДК 021:2015 "33190000-8" </t>
  </si>
  <si>
    <t>Паперові чи картонні реєстраційні журнали (Бланочна продукція, журнали, картки особових рахунків)</t>
  </si>
  <si>
    <t>Комп'ютерне обладнання (придбання токенів для посилення сертифік. ключа)</t>
  </si>
  <si>
    <t xml:space="preserve">Офісне устаткування та приладдя різне (придбання печаток та вивісок) </t>
  </si>
  <si>
    <t>Броньовані чи армовані сейфи, банківські сейфи та двері  (придбання сейфу)</t>
  </si>
  <si>
    <t>ДК 021:2015 "44421000-7"</t>
  </si>
  <si>
    <t>Компьютерне обладнання (придбання орг. техніки)</t>
  </si>
  <si>
    <t xml:space="preserve">ДК 021:2015 "33140000-3" </t>
  </si>
  <si>
    <t>Медичні матеріали (придбання медичних захисних масок та рукавичок, COVID 19 )</t>
  </si>
  <si>
    <t>Продукція для чищення (миючі та дезинфекційні засоби: мило господарське, порошок, засіб для миття скла, туалетний папір, рідке мило)</t>
  </si>
  <si>
    <t>Дезинфекційні засоби (придбання дезинфекційних засобів, COVID 19)</t>
  </si>
  <si>
    <t>Протипожежне, рятувальне та захисне обладнання (придбання шаф пожежних навісних)</t>
  </si>
  <si>
    <t>Протипожежне, рятувальне та захисне обладнання (придбання противогазів)</t>
  </si>
  <si>
    <t>Протипожежне, рятувальне та захисне обладнання (придбання вогнегасників)</t>
  </si>
  <si>
    <t>Медичне обладнання та вироби медичного призначення різні (придбання кварцових ламп)</t>
  </si>
  <si>
    <t>Медичне обладнання та вироби медичного призначення різні (придбання тонометру)</t>
  </si>
  <si>
    <t>Послуги телефонного зв’язку та передачі даних (послуги міжміського та мобільного зв`язку)</t>
  </si>
  <si>
    <t>ДК 021:2015 "64210000-1"</t>
  </si>
  <si>
    <t>Послуги телефонного зв’язку та передачі даних  (абонплата за телефон)</t>
  </si>
  <si>
    <t>Послуги телефонного зв’язку та передачі даних (послуги інтернету)</t>
  </si>
  <si>
    <t>Послуги телефонного зв’язку та передачі даних (міські телефонні розмови)</t>
  </si>
  <si>
    <t>Технічне обслуговування і ремонт офісної техніки (заправка та відновлення катриджів)</t>
  </si>
  <si>
    <t>Технічне обслуговування і ремонт офісної техніки (ремонт орг.техніки)</t>
  </si>
  <si>
    <t>Інші послуги (експлуатаційні витрати та оренда приміщення)</t>
  </si>
  <si>
    <t>Видавничі послуги (послуги редакції газет)</t>
  </si>
  <si>
    <t>Інші послуги (страхування майна)</t>
  </si>
  <si>
    <t>Послуги зі встановлення протипожежного устаткування (встановлення  пожежної сигналізації)</t>
  </si>
  <si>
    <t>ДК 021:2015 "51700000-9"</t>
  </si>
  <si>
    <t>Електрична апаратура для комутування та захисту електричних кіл (встановлення автоматичних вимикачів на розетки)</t>
  </si>
  <si>
    <t>ДК 021:2015 "31210000-1"</t>
  </si>
  <si>
    <t>Послуги зі встановлення радіо-, телевізійної, аудіо- та відеоапаратури (встановлення відеоспостереження та охор.посл. поліції)</t>
  </si>
  <si>
    <t>ДК 021:2015 "51310000-8"</t>
  </si>
  <si>
    <t>ДК 021:2015 "50410000-2"</t>
  </si>
  <si>
    <t>Утилізація сміття та поводження зі сміттям (послуги з утилізації майна)</t>
  </si>
  <si>
    <t>Інженерні послуги різні (послуги незалежної оцінки майна)</t>
  </si>
  <si>
    <t>ДК 021:2015 "71630000-3"</t>
  </si>
  <si>
    <t>Послуги з технічного огляду та випробовувань (замір опору ізоляції)</t>
  </si>
  <si>
    <t>Газети (підписка на переодичні видання)</t>
  </si>
  <si>
    <t>Офісне устаткування та приладдя різне (папір А4)</t>
  </si>
  <si>
    <t>Офісне устаткування та приладдя різне (скорозшивач)</t>
  </si>
  <si>
    <t>Офісне устаткування та приладдя різне (папки реєстратори)</t>
  </si>
  <si>
    <t>Пара, гаряча вода та пов’язана продукція (опалення)</t>
  </si>
  <si>
    <t>Послуги у сфері водовідведення (послуги з водовідведення)</t>
  </si>
  <si>
    <t>ДК 021:2015 "65110000-7"</t>
  </si>
  <si>
    <t>Розподіл води (постачання холодної води)</t>
  </si>
  <si>
    <t>Електрична енергія ( постачання активної електроенергії)</t>
  </si>
  <si>
    <t>Розподіл електричної енергії ( розподіл електроенергії )</t>
  </si>
  <si>
    <t>Утилізація сміття та поводження зі сміттям (захоронення ТПВ та вивіз сміття)</t>
  </si>
  <si>
    <t>Послуги різних навчальних закладів (навчання співробітників)</t>
  </si>
  <si>
    <t>Послуги лікувальних закладів та супутні послуги (медичні послуги з кодування)</t>
  </si>
  <si>
    <t xml:space="preserve"> Річний план  закупівель зі змінами</t>
  </si>
  <si>
    <t>Послуги телефонного зв’язку та передачі даних (послуги міжміського та мобільного зв`язку, абонплата за телефон,послуги інтернету)</t>
  </si>
  <si>
    <t>Розподіл води (постачання холодної води, послуги з водовідведення)</t>
  </si>
  <si>
    <t>лютий 2022</t>
  </si>
  <si>
    <t>березень 2022</t>
  </si>
  <si>
    <t>ДК 021:2015 "45450000-6"</t>
  </si>
  <si>
    <t>Поточний ремонт приміщення</t>
  </si>
  <si>
    <t>Всього по КЕКВ 2210</t>
  </si>
  <si>
    <t>Всього по КЕКВ 2270</t>
  </si>
  <si>
    <t>Всього по КЕКВ 2240</t>
  </si>
  <si>
    <t>Офісне устаткування та приладдя різне (папір А4, папки реєстратори)</t>
  </si>
  <si>
    <t>травень 2022</t>
  </si>
  <si>
    <t>10000,00</t>
  </si>
  <si>
    <t>6000,00+ 4000,00+ 10200,00</t>
  </si>
  <si>
    <t>Договір № 17</t>
  </si>
  <si>
    <t>ДУ до договору № 34</t>
  </si>
  <si>
    <t>Договір № 20</t>
  </si>
  <si>
    <t>Договір № 23</t>
  </si>
  <si>
    <t>Договір № 22</t>
  </si>
  <si>
    <t>Договір № 15</t>
  </si>
  <si>
    <t>Всього по КЕКВ 2282</t>
  </si>
  <si>
    <t>Договір № 14</t>
  </si>
  <si>
    <t>Договір № 21</t>
  </si>
  <si>
    <t>Договір № 16</t>
  </si>
  <si>
    <t>Договір № 24</t>
  </si>
  <si>
    <t>Договір № 26</t>
  </si>
  <si>
    <t>Договір № 1</t>
  </si>
  <si>
    <t>Договір № 27</t>
  </si>
  <si>
    <t xml:space="preserve"> на 27.06.2022</t>
  </si>
  <si>
    <t>липень 2022</t>
  </si>
  <si>
    <t>Канцелярські товари</t>
  </si>
  <si>
    <t>ДК 021:2015 "30192700-8"</t>
  </si>
  <si>
    <t>Договір № 28</t>
  </si>
  <si>
    <t xml:space="preserve">ДК 021:2015 "32550000-3" </t>
  </si>
  <si>
    <t>Телефонне обладнання (телефонні апарати)</t>
  </si>
  <si>
    <t>1000,00 + 700,00</t>
  </si>
  <si>
    <t>10200               (-700)</t>
  </si>
  <si>
    <t>1800,00+ 2200,00 і 200 додаткові</t>
  </si>
  <si>
    <t>10000 і 200 додатково</t>
  </si>
  <si>
    <t>0712152 з.ф.</t>
  </si>
  <si>
    <t xml:space="preserve"> на 01.07.2022</t>
  </si>
  <si>
    <t xml:space="preserve"> Річний план  закупівель </t>
  </si>
  <si>
    <t>ДК 021:2015:09320000-8</t>
  </si>
  <si>
    <t>ДК 021:2015:65110000-7</t>
  </si>
  <si>
    <t>Уповноважена особа</t>
  </si>
  <si>
    <t>ШКАПУРІНА-ПИЩАЛІНА О.М.</t>
  </si>
  <si>
    <t>ДК 021:2015:09310000-5</t>
  </si>
  <si>
    <t>Послуги з розподілу (передачі) електричної енергії</t>
  </si>
  <si>
    <t>Послуги планового технічного обслуговування справних та працездатних приладів пожежної сигналізації</t>
  </si>
  <si>
    <t>ДК 021:2015 "75250000-3"</t>
  </si>
  <si>
    <t>Послуги пожежних і рятувальних служб</t>
  </si>
  <si>
    <t>№ з/п</t>
  </si>
  <si>
    <t>Послуги з надання майна в орендучи лізинг нежитлової нерухомості</t>
  </si>
  <si>
    <t>повязані договори</t>
  </si>
  <si>
    <r>
      <rPr>
        <sz val="11"/>
        <rFont val="Calibri"/>
        <family val="2"/>
        <charset val="204"/>
        <scheme val="minor"/>
      </rPr>
      <t xml:space="preserve"> на 2024 рік</t>
    </r>
    <r>
      <rPr>
        <sz val="11"/>
        <color rgb="FFFF0000"/>
        <rFont val="Calibri"/>
        <family val="2"/>
        <scheme val="minor"/>
      </rPr>
      <t xml:space="preserve"> 27.01.2024</t>
    </r>
  </si>
  <si>
    <t>ДК 021:2015:65310000-9</t>
  </si>
  <si>
    <t xml:space="preserve">Постачання електричної енергії споживачу </t>
  </si>
  <si>
    <t>Послуги з утримання будинків і споруд та прибудинкових території</t>
  </si>
  <si>
    <t>ДУ № 5                           до договору 35-1/34                             від 01.12.21</t>
  </si>
  <si>
    <t>ДК 021:2015:70330000-3</t>
  </si>
  <si>
    <t>ДК 021:2015:64210000-1</t>
  </si>
  <si>
    <t>ДК 021:2015:70220000-9</t>
  </si>
  <si>
    <t>Пара, гаряча вода та пов'язана продукція (теплова енергія)</t>
  </si>
  <si>
    <t>Послуги з розподілу води (водопостачання)</t>
  </si>
  <si>
    <t>Надання електронних комунікаційних послуг споживачем , які здійснюють їх закупівлю за кошти місцевого бюджету</t>
  </si>
  <si>
    <t>ДУ № 5                           до договору 35/33                             від 01.12.21</t>
  </si>
  <si>
    <t>Договір 246 Б/22</t>
  </si>
  <si>
    <t>Договір 245 Б/21</t>
  </si>
  <si>
    <t xml:space="preserve">Договір 1/5/2024/18              </t>
  </si>
  <si>
    <t>Договір 1.21-04/1-17-2024/23</t>
  </si>
  <si>
    <t>МКЛ/БЛ-2015/19</t>
  </si>
  <si>
    <t>30-24/20</t>
  </si>
  <si>
    <t>5/668/17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</si>
</sst>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38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5"/>
      <name val="Times New Roman"/>
      <family val="1"/>
      <charset val="204"/>
    </font>
    <font>
      <sz val="15"/>
      <color indexed="8"/>
      <name val="Times New Roman"/>
      <family val="1"/>
    </font>
    <font>
      <sz val="15"/>
      <color indexed="8"/>
      <name val="Times New Roman"/>
      <family val="1"/>
      <charset val="204"/>
    </font>
    <font>
      <sz val="15"/>
      <color indexed="8"/>
      <name val="Calibri"/>
      <family val="2"/>
    </font>
    <font>
      <b/>
      <sz val="15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rgb="FFFF0000"/>
      <name val="Times New Roman"/>
      <family val="1"/>
      <charset val="204"/>
    </font>
    <font>
      <sz val="15"/>
      <color rgb="FFFF0000"/>
      <name val="Times New Roman"/>
      <family val="1"/>
    </font>
    <font>
      <sz val="11"/>
      <color rgb="FF454545"/>
      <name val="Arial"/>
      <family val="2"/>
      <charset val="204"/>
    </font>
    <font>
      <b/>
      <sz val="18"/>
      <name val="Times New Roman"/>
      <family val="1"/>
    </font>
    <font>
      <b/>
      <sz val="18"/>
      <color rgb="FFFF0000"/>
      <name val="Times New Roman"/>
      <family val="1"/>
    </font>
    <font>
      <sz val="15"/>
      <color theme="0"/>
      <name val="Times New Roman"/>
      <family val="1"/>
    </font>
    <font>
      <b/>
      <sz val="15"/>
      <color theme="0"/>
      <name val="Times New Roman"/>
      <family val="1"/>
    </font>
    <font>
      <sz val="15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indexed="8"/>
      <name val="Times New Roman"/>
      <family val="1"/>
    </font>
    <font>
      <sz val="18"/>
      <name val="Times New Roman"/>
      <family val="1"/>
    </font>
    <font>
      <sz val="18"/>
      <color indexed="8"/>
      <name val="Calibri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HoloLens MDL2 Assets"/>
      <family val="1"/>
    </font>
    <font>
      <sz val="11"/>
      <color rgb="FF040C2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1" xfId="0" applyBorder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14" fillId="0" borderId="1" xfId="0" applyFont="1" applyBorder="1"/>
    <xf numFmtId="14" fontId="13" fillId="0" borderId="1" xfId="0" applyNumberFormat="1" applyFont="1" applyBorder="1"/>
    <xf numFmtId="0" fontId="11" fillId="0" borderId="0" xfId="0" applyFont="1"/>
    <xf numFmtId="4" fontId="16" fillId="0" borderId="1" xfId="0" applyNumberFormat="1" applyFont="1" applyBorder="1"/>
    <xf numFmtId="0" fontId="15" fillId="0" borderId="1" xfId="0" applyFont="1" applyBorder="1"/>
    <xf numFmtId="49" fontId="8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Border="1"/>
    <xf numFmtId="1" fontId="8" fillId="0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1" fontId="9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4" fontId="23" fillId="5" borderId="1" xfId="0" applyNumberFormat="1" applyFont="1" applyFill="1" applyBorder="1" applyAlignment="1">
      <alignment horizontal="center" vertical="center" wrapText="1"/>
    </xf>
    <xf numFmtId="164" fontId="24" fillId="5" borderId="1" xfId="0" applyNumberFormat="1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center" vertical="center" wrapText="1"/>
    </xf>
    <xf numFmtId="2" fontId="24" fillId="5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center" vertical="top" wrapText="1"/>
    </xf>
    <xf numFmtId="164" fontId="8" fillId="4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4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1" fontId="25" fillId="0" borderId="1" xfId="0" applyNumberFormat="1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left" vertical="top" wrapText="1"/>
    </xf>
    <xf numFmtId="1" fontId="9" fillId="5" borderId="1" xfId="0" applyNumberFormat="1" applyFont="1" applyFill="1" applyBorder="1" applyAlignment="1">
      <alignment horizontal="center" vertical="top" wrapText="1"/>
    </xf>
    <xf numFmtId="164" fontId="4" fillId="5" borderId="1" xfId="0" applyNumberFormat="1" applyFont="1" applyFill="1" applyBorder="1" applyAlignment="1">
      <alignment horizontal="center" vertical="top" wrapText="1"/>
    </xf>
    <xf numFmtId="49" fontId="8" fillId="5" borderId="1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left"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164" fontId="8" fillId="5" borderId="1" xfId="0" applyNumberFormat="1" applyFont="1" applyFill="1" applyBorder="1" applyAlignment="1">
      <alignment horizontal="center" vertical="top" wrapText="1"/>
    </xf>
    <xf numFmtId="164" fontId="8" fillId="7" borderId="1" xfId="0" applyNumberFormat="1" applyFont="1" applyFill="1" applyBorder="1" applyAlignment="1">
      <alignment horizontal="center" vertical="top" wrapText="1"/>
    </xf>
    <xf numFmtId="49" fontId="26" fillId="4" borderId="1" xfId="0" applyNumberFormat="1" applyFont="1" applyFill="1" applyBorder="1" applyAlignment="1">
      <alignment horizontal="left" vertical="top" wrapText="1"/>
    </xf>
    <xf numFmtId="0" fontId="26" fillId="4" borderId="1" xfId="0" applyFont="1" applyFill="1" applyBorder="1" applyAlignment="1">
      <alignment horizontal="left" vertical="top" wrapText="1"/>
    </xf>
    <xf numFmtId="1" fontId="26" fillId="4" borderId="1" xfId="0" applyNumberFormat="1" applyFont="1" applyFill="1" applyBorder="1" applyAlignment="1">
      <alignment horizontal="center" vertical="top" wrapText="1"/>
    </xf>
    <xf numFmtId="164" fontId="26" fillId="4" borderId="1" xfId="0" applyNumberFormat="1" applyFont="1" applyFill="1" applyBorder="1" applyAlignment="1">
      <alignment horizontal="center" vertical="top" wrapText="1"/>
    </xf>
    <xf numFmtId="49" fontId="26" fillId="4" borderId="1" xfId="0" applyNumberFormat="1" applyFont="1" applyFill="1" applyBorder="1" applyAlignment="1">
      <alignment horizontal="center" vertical="top" wrapText="1"/>
    </xf>
    <xf numFmtId="164" fontId="25" fillId="7" borderId="1" xfId="0" applyNumberFormat="1" applyFont="1" applyFill="1" applyBorder="1" applyAlignment="1">
      <alignment horizontal="center" vertical="top" wrapText="1"/>
    </xf>
    <xf numFmtId="164" fontId="4" fillId="7" borderId="1" xfId="0" applyNumberFormat="1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left" vertical="top" wrapText="1"/>
    </xf>
    <xf numFmtId="1" fontId="16" fillId="4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164" fontId="21" fillId="6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 wrapText="1"/>
    </xf>
    <xf numFmtId="1" fontId="19" fillId="0" borderId="1" xfId="0" applyNumberFormat="1" applyFont="1" applyFill="1" applyBorder="1" applyAlignment="1">
      <alignment horizontal="center" vertical="top" wrapText="1"/>
    </xf>
    <xf numFmtId="164" fontId="19" fillId="3" borderId="1" xfId="0" applyNumberFormat="1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top" wrapText="1"/>
    </xf>
    <xf numFmtId="164" fontId="23" fillId="5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1" fontId="27" fillId="0" borderId="1" xfId="0" applyNumberFormat="1" applyFont="1" applyFill="1" applyBorder="1" applyAlignment="1">
      <alignment horizontal="center" vertical="top" wrapText="1"/>
    </xf>
    <xf numFmtId="49" fontId="28" fillId="0" borderId="1" xfId="0" applyNumberFormat="1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/>
    </xf>
    <xf numFmtId="2" fontId="23" fillId="5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2" fontId="24" fillId="5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4" fontId="16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14" fontId="13" fillId="0" borderId="1" xfId="0" applyNumberFormat="1" applyFont="1" applyBorder="1" applyAlignment="1">
      <alignment vertical="top"/>
    </xf>
    <xf numFmtId="14" fontId="18" fillId="0" borderId="1" xfId="0" applyNumberFormat="1" applyFont="1" applyBorder="1" applyAlignment="1">
      <alignment vertical="top"/>
    </xf>
    <xf numFmtId="164" fontId="25" fillId="5" borderId="1" xfId="0" applyNumberFormat="1" applyFont="1" applyFill="1" applyBorder="1" applyAlignment="1">
      <alignment horizontal="center" vertical="top" wrapText="1"/>
    </xf>
    <xf numFmtId="164" fontId="25" fillId="0" borderId="1" xfId="0" applyNumberFormat="1" applyFont="1" applyFill="1" applyBorder="1" applyAlignment="1">
      <alignment horizontal="center" vertical="top" wrapText="1"/>
    </xf>
    <xf numFmtId="2" fontId="26" fillId="8" borderId="1" xfId="0" applyNumberFormat="1" applyFont="1" applyFill="1" applyBorder="1" applyAlignment="1">
      <alignment horizontal="center" vertical="top" wrapText="1"/>
    </xf>
    <xf numFmtId="164" fontId="21" fillId="8" borderId="1" xfId="0" applyNumberFormat="1" applyFont="1" applyFill="1" applyBorder="1" applyAlignment="1">
      <alignment horizontal="center" vertical="top" wrapText="1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vertical="top" wrapText="1"/>
    </xf>
    <xf numFmtId="0" fontId="30" fillId="0" borderId="0" xfId="0" applyFont="1"/>
    <xf numFmtId="0" fontId="30" fillId="0" borderId="1" xfId="0" applyFont="1" applyBorder="1"/>
    <xf numFmtId="0" fontId="31" fillId="0" borderId="1" xfId="0" applyFont="1" applyBorder="1" applyAlignment="1">
      <alignment vertical="top" wrapText="1"/>
    </xf>
    <xf numFmtId="17" fontId="30" fillId="0" borderId="1" xfId="0" applyNumberFormat="1" applyFont="1" applyBorder="1" applyAlignment="1">
      <alignment vertical="top"/>
    </xf>
    <xf numFmtId="0" fontId="30" fillId="0" borderId="1" xfId="0" applyFont="1" applyBorder="1" applyAlignment="1">
      <alignment horizontal="right" vertical="top"/>
    </xf>
    <xf numFmtId="0" fontId="32" fillId="0" borderId="1" xfId="0" applyFont="1" applyBorder="1" applyAlignment="1">
      <alignment vertical="top"/>
    </xf>
    <xf numFmtId="4" fontId="32" fillId="0" borderId="1" xfId="0" applyNumberFormat="1" applyFont="1" applyBorder="1" applyAlignment="1">
      <alignment vertical="top"/>
    </xf>
    <xf numFmtId="0" fontId="0" fillId="0" borderId="0" xfId="0" applyBorder="1"/>
    <xf numFmtId="0" fontId="30" fillId="0" borderId="1" xfId="0" applyFont="1" applyFill="1" applyBorder="1" applyAlignment="1">
      <alignment vertical="top"/>
    </xf>
    <xf numFmtId="0" fontId="30" fillId="9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3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/>
    </xf>
    <xf numFmtId="0" fontId="30" fillId="5" borderId="1" xfId="0" applyFont="1" applyFill="1" applyBorder="1" applyAlignment="1">
      <alignment vertical="top"/>
    </xf>
    <xf numFmtId="0" fontId="30" fillId="5" borderId="1" xfId="0" applyFont="1" applyFill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3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K68"/>
  <sheetViews>
    <sheetView zoomScale="60" zoomScaleNormal="60" workbookViewId="0">
      <selection activeCell="F28" sqref="F28"/>
    </sheetView>
  </sheetViews>
  <sheetFormatPr defaultRowHeight="19.5" x14ac:dyDescent="0.3"/>
  <cols>
    <col min="1" max="1" width="36.140625" customWidth="1"/>
    <col min="2" max="2" width="53.7109375" customWidth="1"/>
    <col min="3" max="5" width="18.140625" customWidth="1"/>
    <col min="6" max="6" width="25" customWidth="1"/>
    <col min="7" max="7" width="43.140625" customWidth="1"/>
    <col min="8" max="8" width="27.28515625" customWidth="1"/>
    <col min="9" max="9" width="43.5703125" customWidth="1"/>
    <col min="10" max="10" width="49.85546875" style="17" customWidth="1"/>
    <col min="11" max="11" width="71.140625" customWidth="1"/>
  </cols>
  <sheetData>
    <row r="3" spans="1:11" ht="22.5" x14ac:dyDescent="0.25">
      <c r="A3" s="164" t="s">
        <v>50</v>
      </c>
      <c r="B3" s="164"/>
      <c r="C3" s="164"/>
      <c r="D3" s="164"/>
      <c r="E3" s="164"/>
      <c r="F3" s="164"/>
      <c r="G3" s="164"/>
      <c r="H3" s="164"/>
      <c r="I3" s="164"/>
      <c r="J3" s="164"/>
      <c r="K3" s="38"/>
    </row>
    <row r="4" spans="1:11" ht="22.5" x14ac:dyDescent="0.25">
      <c r="A4" s="165" t="s">
        <v>49</v>
      </c>
      <c r="B4" s="165"/>
      <c r="C4" s="165"/>
      <c r="D4" s="165"/>
      <c r="E4" s="165"/>
      <c r="F4" s="165"/>
      <c r="G4" s="165"/>
      <c r="H4" s="165"/>
      <c r="I4" s="165"/>
      <c r="J4" s="165"/>
    </row>
    <row r="5" spans="1:11" ht="22.5" x14ac:dyDescent="0.25">
      <c r="A5" s="164" t="s">
        <v>42</v>
      </c>
      <c r="B5" s="164"/>
      <c r="C5" s="164"/>
      <c r="D5" s="164"/>
      <c r="E5" s="164"/>
      <c r="F5" s="164"/>
      <c r="G5" s="164"/>
      <c r="H5" s="164"/>
      <c r="I5" s="164"/>
      <c r="J5" s="164"/>
    </row>
    <row r="6" spans="1:11" ht="22.5" x14ac:dyDescent="0.25">
      <c r="A6" s="164" t="s">
        <v>30</v>
      </c>
      <c r="B6" s="164"/>
      <c r="C6" s="164"/>
      <c r="D6" s="164"/>
      <c r="E6" s="164"/>
      <c r="F6" s="164"/>
      <c r="G6" s="164"/>
      <c r="H6" s="164"/>
      <c r="I6" s="164"/>
      <c r="J6" s="164"/>
    </row>
    <row r="7" spans="1:11" x14ac:dyDescent="0.25">
      <c r="A7" s="2"/>
      <c r="B7" s="2"/>
      <c r="C7" s="3"/>
      <c r="D7" s="3"/>
      <c r="E7" s="3"/>
      <c r="F7" s="3"/>
      <c r="G7" s="3"/>
      <c r="H7" s="3"/>
      <c r="I7" s="3"/>
      <c r="J7" s="4"/>
    </row>
    <row r="8" spans="1:11" ht="88.5" customHeight="1" x14ac:dyDescent="0.25">
      <c r="A8" s="22" t="s">
        <v>0</v>
      </c>
      <c r="B8" s="22" t="s">
        <v>1</v>
      </c>
      <c r="C8" s="23" t="s">
        <v>2</v>
      </c>
      <c r="D8" s="23" t="s">
        <v>2</v>
      </c>
      <c r="E8" s="23" t="s">
        <v>2</v>
      </c>
      <c r="F8" s="22" t="s">
        <v>3</v>
      </c>
      <c r="G8" s="22" t="s">
        <v>4</v>
      </c>
      <c r="H8" s="22" t="s">
        <v>5</v>
      </c>
      <c r="I8" s="22" t="s">
        <v>6</v>
      </c>
      <c r="J8" s="22" t="s">
        <v>7</v>
      </c>
    </row>
    <row r="9" spans="1:11" x14ac:dyDescent="0.25">
      <c r="A9" s="24" t="s">
        <v>8</v>
      </c>
      <c r="B9" s="24" t="s">
        <v>9</v>
      </c>
      <c r="C9" s="25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6" t="s">
        <v>17</v>
      </c>
    </row>
    <row r="10" spans="1:11" ht="63" customHeight="1" x14ac:dyDescent="0.25">
      <c r="A10" s="5" t="s">
        <v>51</v>
      </c>
      <c r="B10" s="5" t="s">
        <v>93</v>
      </c>
      <c r="C10" s="43" t="s">
        <v>46</v>
      </c>
      <c r="D10" s="43"/>
      <c r="E10" s="43"/>
      <c r="F10" s="29">
        <v>10000</v>
      </c>
      <c r="G10" s="7" t="s">
        <v>19</v>
      </c>
      <c r="H10" s="7" t="s">
        <v>47</v>
      </c>
      <c r="I10" s="43"/>
      <c r="J10" s="7" t="s">
        <v>31</v>
      </c>
    </row>
    <row r="11" spans="1:11" ht="63" customHeight="1" x14ac:dyDescent="0.25">
      <c r="A11" s="5" t="s">
        <v>18</v>
      </c>
      <c r="B11" s="20" t="s">
        <v>94</v>
      </c>
      <c r="C11" s="28">
        <v>2210</v>
      </c>
      <c r="D11" s="43"/>
      <c r="E11" s="43"/>
      <c r="F11" s="29">
        <v>20000</v>
      </c>
      <c r="G11" s="7" t="s">
        <v>19</v>
      </c>
      <c r="H11" s="7" t="s">
        <v>47</v>
      </c>
      <c r="I11" s="43"/>
      <c r="J11" s="7" t="s">
        <v>31</v>
      </c>
    </row>
    <row r="12" spans="1:11" ht="63" customHeight="1" x14ac:dyDescent="0.25">
      <c r="A12" s="5" t="s">
        <v>18</v>
      </c>
      <c r="B12" s="20" t="s">
        <v>95</v>
      </c>
      <c r="C12" s="28">
        <v>2210</v>
      </c>
      <c r="D12" s="43"/>
      <c r="E12" s="43"/>
      <c r="F12" s="29">
        <v>1500</v>
      </c>
      <c r="G12" s="7" t="s">
        <v>19</v>
      </c>
      <c r="H12" s="7" t="s">
        <v>47</v>
      </c>
      <c r="I12" s="43"/>
      <c r="J12" s="7" t="s">
        <v>31</v>
      </c>
    </row>
    <row r="13" spans="1:11" ht="63" customHeight="1" x14ac:dyDescent="0.25">
      <c r="A13" s="5" t="s">
        <v>18</v>
      </c>
      <c r="B13" s="20" t="s">
        <v>96</v>
      </c>
      <c r="C13" s="28">
        <v>2210</v>
      </c>
      <c r="D13" s="43"/>
      <c r="E13" s="43"/>
      <c r="F13" s="29">
        <f>6500+6000</f>
        <v>12500</v>
      </c>
      <c r="G13" s="7" t="s">
        <v>19</v>
      </c>
      <c r="H13" s="7" t="s">
        <v>47</v>
      </c>
      <c r="I13" s="43"/>
      <c r="J13" s="7" t="s">
        <v>31</v>
      </c>
    </row>
    <row r="14" spans="1:11" ht="78" x14ac:dyDescent="0.25">
      <c r="A14" s="5" t="s">
        <v>18</v>
      </c>
      <c r="B14" s="20" t="s">
        <v>32</v>
      </c>
      <c r="C14" s="28">
        <v>2210</v>
      </c>
      <c r="D14" s="28"/>
      <c r="E14" s="28"/>
      <c r="F14" s="29">
        <v>10000</v>
      </c>
      <c r="G14" s="7" t="s">
        <v>19</v>
      </c>
      <c r="H14" s="7" t="s">
        <v>47</v>
      </c>
      <c r="I14" s="7"/>
      <c r="J14" s="7" t="s">
        <v>31</v>
      </c>
    </row>
    <row r="15" spans="1:11" ht="88.5" customHeight="1" x14ac:dyDescent="0.25">
      <c r="A15" s="5" t="s">
        <v>52</v>
      </c>
      <c r="B15" s="30" t="s">
        <v>57</v>
      </c>
      <c r="C15" s="28">
        <v>2210</v>
      </c>
      <c r="D15" s="28"/>
      <c r="E15" s="28"/>
      <c r="F15" s="29">
        <v>10000</v>
      </c>
      <c r="G15" s="7" t="s">
        <v>19</v>
      </c>
      <c r="H15" s="7" t="s">
        <v>47</v>
      </c>
      <c r="I15" s="7"/>
      <c r="J15" s="7" t="s">
        <v>31</v>
      </c>
    </row>
    <row r="16" spans="1:11" ht="88.5" customHeight="1" x14ac:dyDescent="0.25">
      <c r="A16" s="5" t="s">
        <v>53</v>
      </c>
      <c r="B16" s="30" t="s">
        <v>65</v>
      </c>
      <c r="C16" s="28">
        <v>2210</v>
      </c>
      <c r="D16" s="28"/>
      <c r="E16" s="28"/>
      <c r="F16" s="29">
        <v>5000</v>
      </c>
      <c r="G16" s="7" t="s">
        <v>19</v>
      </c>
      <c r="H16" s="7" t="s">
        <v>47</v>
      </c>
      <c r="I16" s="7"/>
      <c r="J16" s="7" t="s">
        <v>31</v>
      </c>
    </row>
    <row r="17" spans="1:10" ht="88.5" customHeight="1" x14ac:dyDescent="0.25">
      <c r="A17" s="5" t="s">
        <v>33</v>
      </c>
      <c r="B17" s="30" t="s">
        <v>34</v>
      </c>
      <c r="C17" s="28">
        <v>2210</v>
      </c>
      <c r="D17" s="28"/>
      <c r="E17" s="28"/>
      <c r="F17" s="29">
        <v>15000</v>
      </c>
      <c r="G17" s="7" t="s">
        <v>19</v>
      </c>
      <c r="H17" s="7" t="s">
        <v>47</v>
      </c>
      <c r="I17" s="7"/>
      <c r="J17" s="7" t="s">
        <v>31</v>
      </c>
    </row>
    <row r="18" spans="1:10" ht="88.5" customHeight="1" x14ac:dyDescent="0.25">
      <c r="A18" s="5" t="s">
        <v>27</v>
      </c>
      <c r="B18" s="30" t="s">
        <v>58</v>
      </c>
      <c r="C18" s="28">
        <v>2210</v>
      </c>
      <c r="D18" s="28"/>
      <c r="E18" s="28"/>
      <c r="F18" s="29">
        <v>3000</v>
      </c>
      <c r="G18" s="7" t="s">
        <v>19</v>
      </c>
      <c r="H18" s="7" t="s">
        <v>47</v>
      </c>
      <c r="I18" s="7"/>
      <c r="J18" s="7" t="s">
        <v>31</v>
      </c>
    </row>
    <row r="19" spans="1:10" ht="66" customHeight="1" x14ac:dyDescent="0.25">
      <c r="A19" s="5" t="s">
        <v>18</v>
      </c>
      <c r="B19" s="30" t="s">
        <v>59</v>
      </c>
      <c r="C19" s="28">
        <v>2210</v>
      </c>
      <c r="D19" s="28"/>
      <c r="E19" s="28"/>
      <c r="F19" s="29">
        <v>3000</v>
      </c>
      <c r="G19" s="7" t="s">
        <v>19</v>
      </c>
      <c r="H19" s="7" t="s">
        <v>47</v>
      </c>
      <c r="I19" s="7"/>
      <c r="J19" s="7" t="s">
        <v>31</v>
      </c>
    </row>
    <row r="20" spans="1:10" ht="88.5" customHeight="1" x14ac:dyDescent="0.25">
      <c r="A20" s="5" t="s">
        <v>61</v>
      </c>
      <c r="B20" s="30" t="s">
        <v>60</v>
      </c>
      <c r="C20" s="28">
        <v>2210</v>
      </c>
      <c r="D20" s="28"/>
      <c r="E20" s="28"/>
      <c r="F20" s="29">
        <v>5000</v>
      </c>
      <c r="G20" s="7" t="s">
        <v>19</v>
      </c>
      <c r="H20" s="7" t="s">
        <v>47</v>
      </c>
      <c r="I20" s="7"/>
      <c r="J20" s="7" t="s">
        <v>31</v>
      </c>
    </row>
    <row r="21" spans="1:10" ht="88.5" customHeight="1" x14ac:dyDescent="0.25">
      <c r="A21" s="5" t="s">
        <v>27</v>
      </c>
      <c r="B21" s="30" t="s">
        <v>62</v>
      </c>
      <c r="C21" s="28">
        <v>2210</v>
      </c>
      <c r="D21" s="28"/>
      <c r="E21" s="28"/>
      <c r="F21" s="29">
        <v>20000</v>
      </c>
      <c r="G21" s="7" t="s">
        <v>19</v>
      </c>
      <c r="H21" s="7" t="s">
        <v>47</v>
      </c>
      <c r="I21" s="7"/>
      <c r="J21" s="7" t="s">
        <v>31</v>
      </c>
    </row>
    <row r="22" spans="1:10" ht="88.5" customHeight="1" x14ac:dyDescent="0.25">
      <c r="A22" s="45" t="s">
        <v>63</v>
      </c>
      <c r="B22" s="53" t="s">
        <v>64</v>
      </c>
      <c r="C22" s="28">
        <v>2210</v>
      </c>
      <c r="D22" s="28"/>
      <c r="E22" s="28"/>
      <c r="F22" s="29">
        <v>6500</v>
      </c>
      <c r="G22" s="7" t="s">
        <v>19</v>
      </c>
      <c r="H22" s="7" t="s">
        <v>47</v>
      </c>
      <c r="I22" s="7"/>
      <c r="J22" s="7" t="s">
        <v>31</v>
      </c>
    </row>
    <row r="23" spans="1:10" ht="88.5" customHeight="1" x14ac:dyDescent="0.25">
      <c r="A23" s="54" t="s">
        <v>48</v>
      </c>
      <c r="B23" s="30" t="s">
        <v>66</v>
      </c>
      <c r="C23" s="28">
        <v>2210</v>
      </c>
      <c r="D23" s="28"/>
      <c r="E23" s="28"/>
      <c r="F23" s="29">
        <v>6500</v>
      </c>
      <c r="G23" s="7" t="s">
        <v>19</v>
      </c>
      <c r="H23" s="7" t="s">
        <v>47</v>
      </c>
      <c r="I23" s="7"/>
      <c r="J23" s="7" t="s">
        <v>31</v>
      </c>
    </row>
    <row r="24" spans="1:10" ht="88.5" customHeight="1" x14ac:dyDescent="0.25">
      <c r="A24" s="54" t="s">
        <v>54</v>
      </c>
      <c r="B24" s="30" t="s">
        <v>67</v>
      </c>
      <c r="C24" s="28">
        <v>2210</v>
      </c>
      <c r="D24" s="28"/>
      <c r="E24" s="28"/>
      <c r="F24" s="29">
        <v>7000</v>
      </c>
      <c r="G24" s="7" t="s">
        <v>19</v>
      </c>
      <c r="H24" s="7" t="s">
        <v>47</v>
      </c>
      <c r="I24" s="7"/>
      <c r="J24" s="7" t="s">
        <v>31</v>
      </c>
    </row>
    <row r="25" spans="1:10" ht="88.5" customHeight="1" x14ac:dyDescent="0.25">
      <c r="A25" s="54" t="s">
        <v>54</v>
      </c>
      <c r="B25" s="30" t="s">
        <v>68</v>
      </c>
      <c r="C25" s="28">
        <v>2210</v>
      </c>
      <c r="D25" s="28"/>
      <c r="E25" s="28"/>
      <c r="F25" s="29">
        <v>7200</v>
      </c>
      <c r="G25" s="7" t="s">
        <v>19</v>
      </c>
      <c r="H25" s="7" t="s">
        <v>47</v>
      </c>
      <c r="I25" s="7"/>
      <c r="J25" s="7" t="s">
        <v>31</v>
      </c>
    </row>
    <row r="26" spans="1:10" s="50" customFormat="1" ht="72.75" customHeight="1" x14ac:dyDescent="0.25">
      <c r="A26" s="55" t="s">
        <v>56</v>
      </c>
      <c r="B26" s="45" t="s">
        <v>70</v>
      </c>
      <c r="C26" s="28">
        <v>2210</v>
      </c>
      <c r="D26" s="28"/>
      <c r="E26" s="28"/>
      <c r="F26" s="44">
        <v>4000</v>
      </c>
      <c r="G26" s="7" t="s">
        <v>19</v>
      </c>
      <c r="H26" s="7" t="s">
        <v>47</v>
      </c>
      <c r="I26" s="7"/>
      <c r="J26" s="7" t="s">
        <v>31</v>
      </c>
    </row>
    <row r="27" spans="1:10" ht="66.75" customHeight="1" x14ac:dyDescent="0.25">
      <c r="A27" s="54" t="s">
        <v>54</v>
      </c>
      <c r="B27" s="30" t="s">
        <v>69</v>
      </c>
      <c r="C27" s="28">
        <v>2210</v>
      </c>
      <c r="D27" s="28"/>
      <c r="E27" s="28"/>
      <c r="F27" s="29">
        <v>4000</v>
      </c>
      <c r="G27" s="7" t="s">
        <v>19</v>
      </c>
      <c r="H27" s="7" t="s">
        <v>47</v>
      </c>
      <c r="I27" s="7"/>
      <c r="J27" s="7" t="s">
        <v>31</v>
      </c>
    </row>
    <row r="28" spans="1:10" ht="63" customHeight="1" x14ac:dyDescent="0.25">
      <c r="A28" s="54" t="s">
        <v>55</v>
      </c>
      <c r="B28" s="30" t="s">
        <v>71</v>
      </c>
      <c r="C28" s="28">
        <v>2210</v>
      </c>
      <c r="D28" s="28"/>
      <c r="E28" s="28"/>
      <c r="F28" s="29">
        <v>2000</v>
      </c>
      <c r="G28" s="7" t="s">
        <v>19</v>
      </c>
      <c r="H28" s="7" t="s">
        <v>47</v>
      </c>
      <c r="I28" s="7"/>
      <c r="J28" s="7" t="s">
        <v>31</v>
      </c>
    </row>
    <row r="29" spans="1:10" ht="30.75" customHeight="1" x14ac:dyDescent="0.25">
      <c r="A29" s="46"/>
      <c r="B29" s="47"/>
      <c r="C29" s="48"/>
      <c r="D29" s="48"/>
      <c r="E29" s="48"/>
      <c r="F29" s="52">
        <f>SUM(F10:F28)</f>
        <v>152200</v>
      </c>
      <c r="G29" s="49"/>
      <c r="H29" s="49"/>
      <c r="I29" s="49"/>
      <c r="J29" s="49"/>
    </row>
    <row r="30" spans="1:10" ht="74.25" customHeight="1" x14ac:dyDescent="0.25">
      <c r="A30" s="45" t="s">
        <v>73</v>
      </c>
      <c r="B30" s="30" t="s">
        <v>72</v>
      </c>
      <c r="C30" s="28">
        <v>2240</v>
      </c>
      <c r="D30" s="28"/>
      <c r="E30" s="28"/>
      <c r="F30" s="29">
        <v>6000</v>
      </c>
      <c r="G30" s="7" t="s">
        <v>19</v>
      </c>
      <c r="H30" s="7" t="s">
        <v>47</v>
      </c>
      <c r="I30" s="7"/>
      <c r="J30" s="7" t="s">
        <v>31</v>
      </c>
    </row>
    <row r="31" spans="1:10" ht="57.75" customHeight="1" x14ac:dyDescent="0.25">
      <c r="A31" s="45" t="s">
        <v>73</v>
      </c>
      <c r="B31" s="30" t="s">
        <v>74</v>
      </c>
      <c r="C31" s="28">
        <v>2240</v>
      </c>
      <c r="D31" s="28"/>
      <c r="E31" s="28"/>
      <c r="F31" s="29">
        <v>4000</v>
      </c>
      <c r="G31" s="7" t="s">
        <v>19</v>
      </c>
      <c r="H31" s="7" t="s">
        <v>47</v>
      </c>
      <c r="I31" s="7"/>
      <c r="J31" s="7" t="s">
        <v>31</v>
      </c>
    </row>
    <row r="32" spans="1:10" ht="57.75" customHeight="1" x14ac:dyDescent="0.25">
      <c r="A32" s="5" t="s">
        <v>73</v>
      </c>
      <c r="B32" s="45" t="s">
        <v>75</v>
      </c>
      <c r="C32" s="28">
        <v>2240</v>
      </c>
      <c r="D32" s="28"/>
      <c r="E32" s="28"/>
      <c r="F32" s="44">
        <v>10200</v>
      </c>
      <c r="G32" s="7" t="s">
        <v>19</v>
      </c>
      <c r="H32" s="7" t="s">
        <v>47</v>
      </c>
      <c r="I32" s="7"/>
      <c r="J32" s="7" t="s">
        <v>31</v>
      </c>
    </row>
    <row r="33" spans="1:10" ht="57.75" customHeight="1" x14ac:dyDescent="0.25">
      <c r="A33" s="5" t="s">
        <v>73</v>
      </c>
      <c r="B33" s="45" t="s">
        <v>76</v>
      </c>
      <c r="C33" s="28">
        <v>2240</v>
      </c>
      <c r="D33" s="28"/>
      <c r="E33" s="28"/>
      <c r="F33" s="44">
        <v>6000</v>
      </c>
      <c r="G33" s="7" t="s">
        <v>19</v>
      </c>
      <c r="H33" s="7" t="s">
        <v>47</v>
      </c>
      <c r="I33" s="7"/>
      <c r="J33" s="7" t="s">
        <v>31</v>
      </c>
    </row>
    <row r="34" spans="1:10" ht="67.5" customHeight="1" x14ac:dyDescent="0.25">
      <c r="A34" s="5" t="s">
        <v>28</v>
      </c>
      <c r="B34" s="45" t="s">
        <v>77</v>
      </c>
      <c r="C34" s="28">
        <v>2240</v>
      </c>
      <c r="D34" s="28"/>
      <c r="E34" s="28"/>
      <c r="F34" s="44">
        <v>6000</v>
      </c>
      <c r="G34" s="7" t="s">
        <v>19</v>
      </c>
      <c r="H34" s="7" t="s">
        <v>47</v>
      </c>
      <c r="I34" s="7"/>
      <c r="J34" s="7" t="s">
        <v>31</v>
      </c>
    </row>
    <row r="35" spans="1:10" ht="48.75" customHeight="1" x14ac:dyDescent="0.25">
      <c r="A35" s="5" t="s">
        <v>28</v>
      </c>
      <c r="B35" s="45" t="s">
        <v>78</v>
      </c>
      <c r="C35" s="28">
        <v>2240</v>
      </c>
      <c r="D35" s="28"/>
      <c r="E35" s="28"/>
      <c r="F35" s="44">
        <v>6000</v>
      </c>
      <c r="G35" s="7" t="s">
        <v>19</v>
      </c>
      <c r="H35" s="7" t="s">
        <v>47</v>
      </c>
      <c r="I35" s="7"/>
      <c r="J35" s="7" t="s">
        <v>31</v>
      </c>
    </row>
    <row r="36" spans="1:10" ht="54" customHeight="1" x14ac:dyDescent="0.25">
      <c r="A36" s="45" t="s">
        <v>20</v>
      </c>
      <c r="B36" s="45" t="s">
        <v>79</v>
      </c>
      <c r="C36" s="28">
        <v>2240</v>
      </c>
      <c r="D36" s="28"/>
      <c r="E36" s="28"/>
      <c r="F36" s="44">
        <v>10200</v>
      </c>
      <c r="G36" s="7" t="s">
        <v>19</v>
      </c>
      <c r="H36" s="7" t="s">
        <v>47</v>
      </c>
      <c r="I36" s="7"/>
      <c r="J36" s="7" t="s">
        <v>31</v>
      </c>
    </row>
    <row r="37" spans="1:10" ht="59.25" customHeight="1" x14ac:dyDescent="0.25">
      <c r="A37" s="54" t="s">
        <v>35</v>
      </c>
      <c r="B37" s="30" t="s">
        <v>80</v>
      </c>
      <c r="C37" s="28">
        <v>2240</v>
      </c>
      <c r="D37" s="28"/>
      <c r="E37" s="28"/>
      <c r="F37" s="29">
        <v>10000</v>
      </c>
      <c r="G37" s="7" t="s">
        <v>19</v>
      </c>
      <c r="H37" s="7" t="s">
        <v>47</v>
      </c>
      <c r="I37" s="7"/>
      <c r="J37" s="7" t="s">
        <v>31</v>
      </c>
    </row>
    <row r="38" spans="1:10" ht="49.5" customHeight="1" x14ac:dyDescent="0.25">
      <c r="A38" s="45" t="s">
        <v>40</v>
      </c>
      <c r="B38" s="30" t="s">
        <v>36</v>
      </c>
      <c r="C38" s="28">
        <v>2240</v>
      </c>
      <c r="D38" s="28"/>
      <c r="E38" s="28"/>
      <c r="F38" s="29">
        <v>7000</v>
      </c>
      <c r="G38" s="7" t="s">
        <v>19</v>
      </c>
      <c r="H38" s="7" t="s">
        <v>47</v>
      </c>
      <c r="I38" s="7"/>
      <c r="J38" s="7" t="s">
        <v>31</v>
      </c>
    </row>
    <row r="39" spans="1:10" ht="39" x14ac:dyDescent="0.25">
      <c r="A39" s="45" t="s">
        <v>20</v>
      </c>
      <c r="B39" s="30" t="s">
        <v>81</v>
      </c>
      <c r="C39" s="28">
        <v>2240</v>
      </c>
      <c r="D39" s="28"/>
      <c r="E39" s="28"/>
      <c r="F39" s="29">
        <v>2000</v>
      </c>
      <c r="G39" s="7" t="s">
        <v>19</v>
      </c>
      <c r="H39" s="7" t="s">
        <v>47</v>
      </c>
      <c r="I39" s="7"/>
      <c r="J39" s="7" t="s">
        <v>31</v>
      </c>
    </row>
    <row r="40" spans="1:10" ht="67.5" customHeight="1" x14ac:dyDescent="0.25">
      <c r="A40" s="45" t="s">
        <v>83</v>
      </c>
      <c r="B40" s="30" t="s">
        <v>82</v>
      </c>
      <c r="C40" s="28">
        <v>2240</v>
      </c>
      <c r="D40" s="28"/>
      <c r="E40" s="28"/>
      <c r="F40" s="29">
        <v>40000</v>
      </c>
      <c r="G40" s="7" t="s">
        <v>19</v>
      </c>
      <c r="H40" s="7" t="s">
        <v>47</v>
      </c>
      <c r="I40" s="7"/>
      <c r="J40" s="7" t="s">
        <v>31</v>
      </c>
    </row>
    <row r="41" spans="1:10" ht="65.25" customHeight="1" x14ac:dyDescent="0.25">
      <c r="A41" s="45" t="s">
        <v>85</v>
      </c>
      <c r="B41" s="30" t="s">
        <v>84</v>
      </c>
      <c r="C41" s="28">
        <v>2240</v>
      </c>
      <c r="D41" s="28"/>
      <c r="E41" s="28"/>
      <c r="F41" s="29">
        <v>1500</v>
      </c>
      <c r="G41" s="7" t="s">
        <v>19</v>
      </c>
      <c r="H41" s="7" t="s">
        <v>47</v>
      </c>
      <c r="I41" s="7"/>
      <c r="J41" s="7" t="s">
        <v>31</v>
      </c>
    </row>
    <row r="42" spans="1:10" ht="85.5" customHeight="1" x14ac:dyDescent="0.25">
      <c r="A42" s="45" t="s">
        <v>87</v>
      </c>
      <c r="B42" s="45" t="s">
        <v>86</v>
      </c>
      <c r="C42" s="28">
        <v>2240</v>
      </c>
      <c r="D42" s="28"/>
      <c r="E42" s="28"/>
      <c r="F42" s="44">
        <v>30000</v>
      </c>
      <c r="G42" s="7" t="s">
        <v>19</v>
      </c>
      <c r="H42" s="7" t="s">
        <v>47</v>
      </c>
      <c r="I42" s="7"/>
      <c r="J42" s="7" t="s">
        <v>31</v>
      </c>
    </row>
    <row r="43" spans="1:10" ht="101.25" customHeight="1" x14ac:dyDescent="0.25">
      <c r="A43" s="45" t="s">
        <v>88</v>
      </c>
      <c r="B43" s="30" t="s">
        <v>37</v>
      </c>
      <c r="C43" s="28">
        <v>2240</v>
      </c>
      <c r="D43" s="28"/>
      <c r="E43" s="28"/>
      <c r="F43" s="29">
        <v>7200</v>
      </c>
      <c r="G43" s="7" t="s">
        <v>19</v>
      </c>
      <c r="H43" s="7" t="s">
        <v>47</v>
      </c>
      <c r="I43" s="7"/>
      <c r="J43" s="7" t="s">
        <v>31</v>
      </c>
    </row>
    <row r="44" spans="1:10" ht="111" customHeight="1" x14ac:dyDescent="0.25">
      <c r="A44" s="54" t="s">
        <v>39</v>
      </c>
      <c r="B44" s="30" t="s">
        <v>38</v>
      </c>
      <c r="C44" s="28">
        <v>2240</v>
      </c>
      <c r="D44" s="28"/>
      <c r="E44" s="28"/>
      <c r="F44" s="29">
        <v>10000</v>
      </c>
      <c r="G44" s="7" t="s">
        <v>19</v>
      </c>
      <c r="H44" s="7" t="s">
        <v>47</v>
      </c>
      <c r="I44" s="7"/>
      <c r="J44" s="7" t="s">
        <v>31</v>
      </c>
    </row>
    <row r="45" spans="1:10" ht="51.75" customHeight="1" x14ac:dyDescent="0.25">
      <c r="A45" s="45" t="s">
        <v>26</v>
      </c>
      <c r="B45" s="30" t="s">
        <v>89</v>
      </c>
      <c r="C45" s="28">
        <v>2240</v>
      </c>
      <c r="D45" s="28"/>
      <c r="E45" s="28"/>
      <c r="F45" s="29">
        <v>2000</v>
      </c>
      <c r="G45" s="7" t="s">
        <v>19</v>
      </c>
      <c r="H45" s="7" t="s">
        <v>47</v>
      </c>
      <c r="I45" s="7"/>
      <c r="J45" s="7" t="s">
        <v>31</v>
      </c>
    </row>
    <row r="46" spans="1:10" ht="63" customHeight="1" x14ac:dyDescent="0.25">
      <c r="A46" s="45" t="s">
        <v>44</v>
      </c>
      <c r="B46" s="30" t="s">
        <v>90</v>
      </c>
      <c r="C46" s="28">
        <v>2240</v>
      </c>
      <c r="D46" s="28"/>
      <c r="E46" s="28"/>
      <c r="F46" s="29">
        <v>1000</v>
      </c>
      <c r="G46" s="7" t="s">
        <v>19</v>
      </c>
      <c r="H46" s="7" t="s">
        <v>47</v>
      </c>
      <c r="I46" s="7"/>
      <c r="J46" s="7" t="s">
        <v>31</v>
      </c>
    </row>
    <row r="47" spans="1:10" ht="89.25" customHeight="1" x14ac:dyDescent="0.25">
      <c r="A47" s="45" t="s">
        <v>91</v>
      </c>
      <c r="B47" s="30" t="s">
        <v>92</v>
      </c>
      <c r="C47" s="28">
        <v>2240</v>
      </c>
      <c r="D47" s="28"/>
      <c r="E47" s="28"/>
      <c r="F47" s="29">
        <v>3000</v>
      </c>
      <c r="G47" s="7" t="s">
        <v>19</v>
      </c>
      <c r="H47" s="7" t="s">
        <v>47</v>
      </c>
      <c r="I47" s="7"/>
      <c r="J47" s="7" t="s">
        <v>31</v>
      </c>
    </row>
    <row r="48" spans="1:10" ht="89.25" customHeight="1" x14ac:dyDescent="0.25">
      <c r="A48" s="47"/>
      <c r="B48" s="47"/>
      <c r="C48" s="48"/>
      <c r="D48" s="48"/>
      <c r="E48" s="48"/>
      <c r="F48" s="52">
        <f>SUM(F30:F47)</f>
        <v>162100</v>
      </c>
      <c r="G48" s="49"/>
      <c r="H48" s="49"/>
      <c r="I48" s="49"/>
      <c r="J48" s="49"/>
    </row>
    <row r="49" spans="1:10" ht="89.25" customHeight="1" x14ac:dyDescent="0.25">
      <c r="A49" s="9" t="s">
        <v>22</v>
      </c>
      <c r="B49" s="21" t="s">
        <v>97</v>
      </c>
      <c r="C49" s="41">
        <v>2271</v>
      </c>
      <c r="D49" s="39"/>
      <c r="E49" s="39"/>
      <c r="F49" s="40">
        <v>10000</v>
      </c>
      <c r="G49" s="7" t="s">
        <v>19</v>
      </c>
      <c r="H49" s="7" t="s">
        <v>47</v>
      </c>
      <c r="I49" s="7"/>
      <c r="J49" s="7" t="s">
        <v>31</v>
      </c>
    </row>
    <row r="50" spans="1:10" ht="49.5" customHeight="1" x14ac:dyDescent="0.25">
      <c r="A50" s="9" t="s">
        <v>99</v>
      </c>
      <c r="B50" s="21" t="s">
        <v>100</v>
      </c>
      <c r="C50" s="41">
        <v>2272</v>
      </c>
      <c r="D50" s="36"/>
      <c r="E50" s="36"/>
      <c r="F50" s="37">
        <v>1800</v>
      </c>
      <c r="G50" s="7" t="s">
        <v>19</v>
      </c>
      <c r="H50" s="7" t="s">
        <v>47</v>
      </c>
      <c r="I50" s="7"/>
      <c r="J50" s="7" t="s">
        <v>31</v>
      </c>
    </row>
    <row r="51" spans="1:10" ht="78.75" customHeight="1" x14ac:dyDescent="0.25">
      <c r="A51" s="9" t="s">
        <v>23</v>
      </c>
      <c r="B51" s="21" t="s">
        <v>98</v>
      </c>
      <c r="C51" s="36">
        <v>2272</v>
      </c>
      <c r="D51" s="36"/>
      <c r="E51" s="36"/>
      <c r="F51" s="37">
        <v>2200</v>
      </c>
      <c r="G51" s="7" t="s">
        <v>19</v>
      </c>
      <c r="H51" s="7" t="s">
        <v>47</v>
      </c>
      <c r="I51" s="7"/>
      <c r="J51" s="7" t="s">
        <v>31</v>
      </c>
    </row>
    <row r="52" spans="1:10" ht="62.25" customHeight="1" x14ac:dyDescent="0.25">
      <c r="A52" s="9" t="s">
        <v>24</v>
      </c>
      <c r="B52" s="21" t="s">
        <v>101</v>
      </c>
      <c r="C52" s="41">
        <v>2273</v>
      </c>
      <c r="D52" s="41"/>
      <c r="E52" s="41"/>
      <c r="F52" s="42">
        <v>18000</v>
      </c>
      <c r="G52" s="7" t="s">
        <v>19</v>
      </c>
      <c r="H52" s="7" t="s">
        <v>47</v>
      </c>
      <c r="I52" s="7"/>
      <c r="J52" s="7" t="s">
        <v>31</v>
      </c>
    </row>
    <row r="53" spans="1:10" ht="39" x14ac:dyDescent="0.25">
      <c r="A53" s="9" t="s">
        <v>25</v>
      </c>
      <c r="B53" s="21" t="s">
        <v>102</v>
      </c>
      <c r="C53" s="41">
        <v>2273</v>
      </c>
      <c r="D53" s="41"/>
      <c r="E53" s="41"/>
      <c r="F53" s="42">
        <v>10000</v>
      </c>
      <c r="G53" s="7" t="s">
        <v>19</v>
      </c>
      <c r="H53" s="7" t="s">
        <v>47</v>
      </c>
      <c r="I53" s="7"/>
      <c r="J53" s="7" t="s">
        <v>31</v>
      </c>
    </row>
    <row r="54" spans="1:10" ht="58.5" x14ac:dyDescent="0.25">
      <c r="A54" s="45" t="s">
        <v>26</v>
      </c>
      <c r="B54" s="30" t="s">
        <v>103</v>
      </c>
      <c r="C54" s="36">
        <v>2275</v>
      </c>
      <c r="D54" s="36"/>
      <c r="E54" s="36"/>
      <c r="F54" s="37">
        <v>1500</v>
      </c>
      <c r="G54" s="7" t="s">
        <v>19</v>
      </c>
      <c r="H54" s="7" t="s">
        <v>47</v>
      </c>
      <c r="I54" s="7"/>
      <c r="J54" s="7" t="s">
        <v>31</v>
      </c>
    </row>
    <row r="55" spans="1:10" ht="50.25" customHeight="1" x14ac:dyDescent="0.25">
      <c r="A55" s="51" t="s">
        <v>43</v>
      </c>
      <c r="B55" s="21" t="s">
        <v>104</v>
      </c>
      <c r="C55" s="36">
        <v>2282</v>
      </c>
      <c r="D55" s="36"/>
      <c r="E55" s="36"/>
      <c r="F55" s="37">
        <v>10000</v>
      </c>
      <c r="G55" s="7" t="s">
        <v>19</v>
      </c>
      <c r="H55" s="7" t="s">
        <v>47</v>
      </c>
      <c r="I55" s="7"/>
      <c r="J55" s="7" t="s">
        <v>31</v>
      </c>
    </row>
    <row r="56" spans="1:10" ht="36" customHeight="1" x14ac:dyDescent="0.25">
      <c r="A56" s="56"/>
      <c r="B56" s="56"/>
      <c r="C56" s="57"/>
      <c r="D56" s="57"/>
      <c r="E56" s="57"/>
      <c r="F56" s="58">
        <f>SUM(F49:F55)</f>
        <v>53500</v>
      </c>
      <c r="G56" s="59"/>
      <c r="H56" s="59"/>
      <c r="I56" s="59"/>
      <c r="J56" s="49"/>
    </row>
    <row r="57" spans="1:10" ht="39" x14ac:dyDescent="0.25">
      <c r="A57" s="51" t="s">
        <v>41</v>
      </c>
      <c r="B57" s="21" t="s">
        <v>105</v>
      </c>
      <c r="C57" s="36">
        <v>2240</v>
      </c>
      <c r="D57" s="36"/>
      <c r="E57" s="36"/>
      <c r="F57" s="37">
        <v>6300</v>
      </c>
      <c r="G57" s="7" t="s">
        <v>19</v>
      </c>
      <c r="H57" s="7" t="s">
        <v>47</v>
      </c>
      <c r="I57" s="7"/>
      <c r="J57" s="7" t="s">
        <v>31</v>
      </c>
    </row>
    <row r="58" spans="1:10" x14ac:dyDescent="0.25">
      <c r="A58" s="9"/>
      <c r="B58" s="21"/>
      <c r="C58" s="36"/>
      <c r="D58" s="36"/>
      <c r="E58" s="36"/>
      <c r="F58" s="37"/>
      <c r="G58" s="6"/>
      <c r="H58" s="6"/>
      <c r="I58" s="6"/>
      <c r="J58" s="7"/>
    </row>
    <row r="59" spans="1:10" x14ac:dyDescent="0.25">
      <c r="A59" s="32"/>
      <c r="B59" s="33"/>
      <c r="C59" s="34"/>
      <c r="D59" s="34"/>
      <c r="E59" s="34"/>
      <c r="F59" s="35"/>
      <c r="G59" s="31"/>
      <c r="H59" s="31"/>
      <c r="I59" s="31"/>
      <c r="J59" s="31"/>
    </row>
    <row r="60" spans="1:10" x14ac:dyDescent="0.25">
      <c r="A60" s="32"/>
      <c r="B60" s="33"/>
      <c r="C60" s="34"/>
      <c r="D60" s="34"/>
      <c r="E60" s="34"/>
      <c r="F60" s="60"/>
      <c r="G60" s="31"/>
      <c r="H60" s="31"/>
      <c r="I60" s="31"/>
      <c r="J60" s="31"/>
    </row>
    <row r="61" spans="1:10" x14ac:dyDescent="0.25">
      <c r="A61" s="11" t="s">
        <v>29</v>
      </c>
      <c r="B61" s="9"/>
      <c r="C61" s="36"/>
      <c r="D61" s="36"/>
      <c r="E61" s="36"/>
      <c r="F61" s="61"/>
      <c r="G61" s="6"/>
      <c r="H61" s="6"/>
      <c r="I61" s="6"/>
      <c r="J61" s="10"/>
    </row>
    <row r="62" spans="1:10" x14ac:dyDescent="0.25">
      <c r="A62" s="9"/>
      <c r="B62" s="9"/>
      <c r="C62" s="36"/>
      <c r="D62" s="36"/>
      <c r="E62" s="36"/>
      <c r="F62" s="62"/>
      <c r="G62" s="31"/>
      <c r="H62" s="6"/>
      <c r="I62" s="6"/>
      <c r="J62" s="7"/>
    </row>
    <row r="63" spans="1:10" ht="62.25" customHeight="1" x14ac:dyDescent="0.25">
      <c r="A63" s="9"/>
      <c r="B63" s="9"/>
      <c r="C63" s="36"/>
      <c r="D63" s="36"/>
      <c r="E63" s="36"/>
      <c r="F63" s="62"/>
      <c r="G63" s="6"/>
      <c r="H63" s="6"/>
      <c r="I63" s="6"/>
      <c r="J63" s="8"/>
    </row>
    <row r="64" spans="1:10" x14ac:dyDescent="0.25">
      <c r="A64" s="11"/>
      <c r="B64" s="9"/>
      <c r="C64" s="36"/>
      <c r="D64" s="36"/>
      <c r="E64" s="36"/>
      <c r="F64" s="63"/>
      <c r="G64" s="6"/>
      <c r="H64" s="6"/>
      <c r="I64" s="6"/>
      <c r="J64" s="8"/>
    </row>
    <row r="65" spans="1:10" ht="22.5" x14ac:dyDescent="0.3">
      <c r="A65" s="19"/>
      <c r="B65" s="13"/>
      <c r="C65" s="1"/>
      <c r="D65" s="1"/>
      <c r="E65" s="1"/>
      <c r="F65" s="18"/>
      <c r="G65" s="12"/>
      <c r="H65" s="1"/>
      <c r="I65" s="1"/>
      <c r="J65" s="14"/>
    </row>
    <row r="66" spans="1:10" x14ac:dyDescent="0.3">
      <c r="A66" s="15"/>
      <c r="B66" s="13"/>
      <c r="C66" s="1"/>
      <c r="D66" s="1"/>
      <c r="E66" s="1"/>
      <c r="F66" s="1"/>
      <c r="G66" s="1"/>
      <c r="H66" s="1"/>
      <c r="I66" s="1"/>
      <c r="J66" s="14"/>
    </row>
    <row r="67" spans="1:10" x14ac:dyDescent="0.3">
      <c r="A67" s="16" t="s">
        <v>21</v>
      </c>
      <c r="B67" s="13" t="s">
        <v>45</v>
      </c>
      <c r="C67" s="1"/>
      <c r="D67" s="1"/>
      <c r="E67" s="1"/>
      <c r="F67" s="1"/>
      <c r="G67" s="1"/>
      <c r="H67" s="1"/>
      <c r="I67" s="1"/>
      <c r="J67" s="14"/>
    </row>
    <row r="68" spans="1:10" x14ac:dyDescent="0.3">
      <c r="A68" s="27">
        <v>44571</v>
      </c>
      <c r="B68" s="1"/>
      <c r="C68" s="1"/>
      <c r="D68" s="1"/>
      <c r="E68" s="1"/>
      <c r="F68" s="1"/>
      <c r="G68" s="1"/>
      <c r="H68" s="1"/>
      <c r="I68" s="1"/>
      <c r="J68" s="14"/>
    </row>
  </sheetData>
  <mergeCells count="4">
    <mergeCell ref="A3:J3"/>
    <mergeCell ref="A4:J4"/>
    <mergeCell ref="A5:J5"/>
    <mergeCell ref="A6:J6"/>
  </mergeCells>
  <phoneticPr fontId="17" type="noConversion"/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73"/>
  <sheetViews>
    <sheetView topLeftCell="A49" zoomScale="60" zoomScaleNormal="60" workbookViewId="0">
      <selection activeCell="F28" sqref="F28"/>
    </sheetView>
  </sheetViews>
  <sheetFormatPr defaultRowHeight="15" x14ac:dyDescent="0.25"/>
  <cols>
    <col min="1" max="1" width="39.85546875" customWidth="1"/>
    <col min="2" max="2" width="57.140625" customWidth="1"/>
    <col min="3" max="4" width="14.85546875" customWidth="1"/>
    <col min="5" max="5" width="15.140625" customWidth="1"/>
    <col min="6" max="6" width="24" customWidth="1"/>
    <col min="7" max="7" width="39.5703125" customWidth="1"/>
    <col min="8" max="8" width="21.28515625" customWidth="1"/>
    <col min="9" max="9" width="35.28515625" customWidth="1"/>
    <col min="10" max="10" width="44.140625" customWidth="1"/>
  </cols>
  <sheetData>
    <row r="1" spans="1:10" ht="19.5" x14ac:dyDescent="0.3">
      <c r="J1" s="17"/>
    </row>
    <row r="2" spans="1:10" ht="19.5" x14ac:dyDescent="0.3">
      <c r="J2" s="17"/>
    </row>
    <row r="3" spans="1:10" ht="22.5" x14ac:dyDescent="0.25">
      <c r="A3" s="164" t="s">
        <v>106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22.5" x14ac:dyDescent="0.25">
      <c r="A4" s="165" t="s">
        <v>134</v>
      </c>
      <c r="B4" s="165"/>
      <c r="C4" s="165"/>
      <c r="D4" s="165"/>
      <c r="E4" s="165"/>
      <c r="F4" s="165"/>
      <c r="G4" s="165"/>
      <c r="H4" s="165"/>
      <c r="I4" s="165"/>
      <c r="J4" s="165"/>
    </row>
    <row r="5" spans="1:10" ht="22.5" x14ac:dyDescent="0.25">
      <c r="A5" s="164" t="s">
        <v>42</v>
      </c>
      <c r="B5" s="164"/>
      <c r="C5" s="164"/>
      <c r="D5" s="164"/>
      <c r="E5" s="164"/>
      <c r="F5" s="164"/>
      <c r="G5" s="164"/>
      <c r="H5" s="164"/>
      <c r="I5" s="164"/>
      <c r="J5" s="164"/>
    </row>
    <row r="6" spans="1:10" ht="22.5" x14ac:dyDescent="0.25">
      <c r="A6" s="164" t="s">
        <v>30</v>
      </c>
      <c r="B6" s="164"/>
      <c r="C6" s="164"/>
      <c r="D6" s="164"/>
      <c r="E6" s="164"/>
      <c r="F6" s="164"/>
      <c r="G6" s="164"/>
      <c r="H6" s="164"/>
      <c r="I6" s="164"/>
      <c r="J6" s="164"/>
    </row>
    <row r="7" spans="1:10" ht="19.5" x14ac:dyDescent="0.25">
      <c r="A7" s="2"/>
      <c r="B7" s="2"/>
      <c r="C7" s="3"/>
      <c r="D7" s="3"/>
      <c r="E7" s="3"/>
      <c r="F7" s="3"/>
      <c r="G7" s="3"/>
      <c r="H7" s="3"/>
      <c r="I7" s="3"/>
      <c r="J7" s="4"/>
    </row>
    <row r="8" spans="1:10" ht="99" customHeight="1" x14ac:dyDescent="0.25">
      <c r="A8" s="22" t="s">
        <v>0</v>
      </c>
      <c r="B8" s="22" t="s">
        <v>1</v>
      </c>
      <c r="C8" s="23" t="s">
        <v>2</v>
      </c>
      <c r="D8" s="23" t="s">
        <v>2</v>
      </c>
      <c r="E8" s="23" t="s">
        <v>2</v>
      </c>
      <c r="F8" s="22" t="s">
        <v>3</v>
      </c>
      <c r="G8" s="22" t="s">
        <v>4</v>
      </c>
      <c r="H8" s="22" t="s">
        <v>5</v>
      </c>
      <c r="I8" s="22" t="s">
        <v>6</v>
      </c>
      <c r="J8" s="22" t="s">
        <v>7</v>
      </c>
    </row>
    <row r="9" spans="1:10" ht="19.5" x14ac:dyDescent="0.25">
      <c r="A9" s="24" t="s">
        <v>8</v>
      </c>
      <c r="B9" s="24" t="s">
        <v>9</v>
      </c>
      <c r="C9" s="25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6" t="s">
        <v>17</v>
      </c>
    </row>
    <row r="10" spans="1:10" ht="39" x14ac:dyDescent="0.25">
      <c r="A10" s="64" t="s">
        <v>51</v>
      </c>
      <c r="B10" s="64" t="s">
        <v>93</v>
      </c>
      <c r="C10" s="65" t="s">
        <v>46</v>
      </c>
      <c r="D10" s="65"/>
      <c r="E10" s="65"/>
      <c r="F10" s="94">
        <v>9700</v>
      </c>
      <c r="G10" s="67" t="s">
        <v>19</v>
      </c>
      <c r="H10" s="67" t="s">
        <v>47</v>
      </c>
      <c r="I10" s="65"/>
      <c r="J10" s="67" t="s">
        <v>31</v>
      </c>
    </row>
    <row r="11" spans="1:10" ht="44.25" customHeight="1" x14ac:dyDescent="0.25">
      <c r="A11" s="64" t="s">
        <v>51</v>
      </c>
      <c r="B11" s="64" t="s">
        <v>93</v>
      </c>
      <c r="C11" s="65" t="s">
        <v>46</v>
      </c>
      <c r="D11" s="65"/>
      <c r="E11" s="65"/>
      <c r="F11" s="94">
        <v>300</v>
      </c>
      <c r="G11" s="67" t="s">
        <v>19</v>
      </c>
      <c r="H11" s="67" t="s">
        <v>47</v>
      </c>
      <c r="I11" s="65" t="s">
        <v>132</v>
      </c>
      <c r="J11" s="67" t="s">
        <v>31</v>
      </c>
    </row>
    <row r="12" spans="1:10" ht="39" x14ac:dyDescent="0.25">
      <c r="A12" s="64" t="s">
        <v>18</v>
      </c>
      <c r="B12" s="68" t="s">
        <v>116</v>
      </c>
      <c r="C12" s="69">
        <v>2210</v>
      </c>
      <c r="D12" s="65"/>
      <c r="E12" s="94"/>
      <c r="F12" s="94">
        <v>2902.42</v>
      </c>
      <c r="G12" s="67" t="s">
        <v>19</v>
      </c>
      <c r="H12" s="67" t="s">
        <v>47</v>
      </c>
      <c r="I12" s="65"/>
      <c r="J12" s="67" t="s">
        <v>31</v>
      </c>
    </row>
    <row r="13" spans="1:10" ht="39" x14ac:dyDescent="0.25">
      <c r="A13" s="64" t="s">
        <v>18</v>
      </c>
      <c r="B13" s="68" t="s">
        <v>116</v>
      </c>
      <c r="C13" s="69">
        <v>2210</v>
      </c>
      <c r="D13" s="65"/>
      <c r="E13" s="65"/>
      <c r="F13" s="94">
        <v>29597.58</v>
      </c>
      <c r="G13" s="67" t="s">
        <v>19</v>
      </c>
      <c r="H13" s="67" t="s">
        <v>117</v>
      </c>
      <c r="I13" s="65" t="s">
        <v>131</v>
      </c>
      <c r="J13" s="67" t="s">
        <v>31</v>
      </c>
    </row>
    <row r="14" spans="1:10" ht="39" x14ac:dyDescent="0.25">
      <c r="A14" s="64" t="s">
        <v>18</v>
      </c>
      <c r="B14" s="68" t="s">
        <v>95</v>
      </c>
      <c r="C14" s="69">
        <v>2210</v>
      </c>
      <c r="D14" s="65"/>
      <c r="E14" s="65"/>
      <c r="F14" s="94">
        <v>1500</v>
      </c>
      <c r="G14" s="67" t="s">
        <v>19</v>
      </c>
      <c r="H14" s="67" t="s">
        <v>47</v>
      </c>
      <c r="I14" s="65"/>
      <c r="J14" s="67" t="s">
        <v>31</v>
      </c>
    </row>
    <row r="15" spans="1:10" ht="78" x14ac:dyDescent="0.25">
      <c r="A15" s="64" t="s">
        <v>18</v>
      </c>
      <c r="B15" s="68" t="s">
        <v>32</v>
      </c>
      <c r="C15" s="69">
        <v>2210</v>
      </c>
      <c r="D15" s="69"/>
      <c r="E15" s="69"/>
      <c r="F15" s="94">
        <v>10000</v>
      </c>
      <c r="G15" s="67" t="s">
        <v>19</v>
      </c>
      <c r="H15" s="67" t="s">
        <v>47</v>
      </c>
      <c r="I15" s="67"/>
      <c r="J15" s="67" t="s">
        <v>31</v>
      </c>
    </row>
    <row r="16" spans="1:10" ht="58.5" x14ac:dyDescent="0.25">
      <c r="A16" s="64" t="s">
        <v>52</v>
      </c>
      <c r="B16" s="70" t="s">
        <v>57</v>
      </c>
      <c r="C16" s="69">
        <v>2210</v>
      </c>
      <c r="D16" s="69"/>
      <c r="E16" s="69"/>
      <c r="F16" s="94">
        <v>9320</v>
      </c>
      <c r="G16" s="67" t="s">
        <v>19</v>
      </c>
      <c r="H16" s="67" t="s">
        <v>47</v>
      </c>
      <c r="I16" s="67"/>
      <c r="J16" s="67" t="s">
        <v>31</v>
      </c>
    </row>
    <row r="17" spans="1:10" ht="39" x14ac:dyDescent="0.25">
      <c r="A17" s="64" t="s">
        <v>137</v>
      </c>
      <c r="B17" s="70" t="s">
        <v>136</v>
      </c>
      <c r="C17" s="69">
        <v>2210</v>
      </c>
      <c r="D17" s="69"/>
      <c r="E17" s="69"/>
      <c r="F17" s="94">
        <v>680</v>
      </c>
      <c r="G17" s="67" t="s">
        <v>19</v>
      </c>
      <c r="H17" s="67" t="s">
        <v>135</v>
      </c>
      <c r="I17" s="67" t="s">
        <v>138</v>
      </c>
      <c r="J17" s="67" t="s">
        <v>31</v>
      </c>
    </row>
    <row r="18" spans="1:10" ht="78" x14ac:dyDescent="0.25">
      <c r="A18" s="64" t="s">
        <v>53</v>
      </c>
      <c r="B18" s="70" t="s">
        <v>65</v>
      </c>
      <c r="C18" s="69">
        <v>2210</v>
      </c>
      <c r="D18" s="69"/>
      <c r="E18" s="69"/>
      <c r="F18" s="94">
        <v>5000</v>
      </c>
      <c r="G18" s="67" t="s">
        <v>19</v>
      </c>
      <c r="H18" s="67" t="s">
        <v>47</v>
      </c>
      <c r="I18" s="67"/>
      <c r="J18" s="67" t="s">
        <v>31</v>
      </c>
    </row>
    <row r="19" spans="1:10" ht="78" x14ac:dyDescent="0.25">
      <c r="A19" s="64" t="s">
        <v>33</v>
      </c>
      <c r="B19" s="70" t="s">
        <v>34</v>
      </c>
      <c r="C19" s="69">
        <v>2210</v>
      </c>
      <c r="D19" s="69"/>
      <c r="E19" s="69"/>
      <c r="F19" s="94">
        <v>9580</v>
      </c>
      <c r="G19" s="67" t="s">
        <v>19</v>
      </c>
      <c r="H19" s="67" t="s">
        <v>47</v>
      </c>
      <c r="I19" s="67"/>
      <c r="J19" s="67" t="s">
        <v>31</v>
      </c>
    </row>
    <row r="20" spans="1:10" ht="78" x14ac:dyDescent="0.25">
      <c r="A20" s="64" t="s">
        <v>33</v>
      </c>
      <c r="B20" s="70" t="s">
        <v>34</v>
      </c>
      <c r="C20" s="69">
        <v>2210</v>
      </c>
      <c r="D20" s="69"/>
      <c r="E20" s="69"/>
      <c r="F20" s="94">
        <v>5420</v>
      </c>
      <c r="G20" s="67" t="s">
        <v>19</v>
      </c>
      <c r="H20" s="67" t="s">
        <v>117</v>
      </c>
      <c r="I20" s="67" t="s">
        <v>133</v>
      </c>
      <c r="J20" s="67" t="s">
        <v>31</v>
      </c>
    </row>
    <row r="21" spans="1:10" ht="39" x14ac:dyDescent="0.25">
      <c r="A21" s="64" t="s">
        <v>27</v>
      </c>
      <c r="B21" s="70" t="s">
        <v>58</v>
      </c>
      <c r="C21" s="69">
        <v>2210</v>
      </c>
      <c r="D21" s="69"/>
      <c r="E21" s="69"/>
      <c r="F21" s="94">
        <v>3000</v>
      </c>
      <c r="G21" s="67" t="s">
        <v>19</v>
      </c>
      <c r="H21" s="67" t="s">
        <v>47</v>
      </c>
      <c r="I21" s="67"/>
      <c r="J21" s="67" t="s">
        <v>31</v>
      </c>
    </row>
    <row r="22" spans="1:10" ht="39" x14ac:dyDescent="0.25">
      <c r="A22" s="64" t="s">
        <v>18</v>
      </c>
      <c r="B22" s="70" t="s">
        <v>59</v>
      </c>
      <c r="C22" s="69">
        <v>2210</v>
      </c>
      <c r="D22" s="69"/>
      <c r="E22" s="69"/>
      <c r="F22" s="94">
        <v>3000</v>
      </c>
      <c r="G22" s="67" t="s">
        <v>19</v>
      </c>
      <c r="H22" s="67" t="s">
        <v>47</v>
      </c>
      <c r="I22" s="67"/>
      <c r="J22" s="67" t="s">
        <v>31</v>
      </c>
    </row>
    <row r="23" spans="1:10" ht="39" x14ac:dyDescent="0.25">
      <c r="A23" s="64" t="s">
        <v>61</v>
      </c>
      <c r="B23" s="70" t="s">
        <v>60</v>
      </c>
      <c r="C23" s="69">
        <v>2210</v>
      </c>
      <c r="D23" s="69"/>
      <c r="E23" s="69"/>
      <c r="F23" s="94">
        <v>5000</v>
      </c>
      <c r="G23" s="67" t="s">
        <v>19</v>
      </c>
      <c r="H23" s="67" t="s">
        <v>47</v>
      </c>
      <c r="I23" s="67"/>
      <c r="J23" s="67" t="s">
        <v>31</v>
      </c>
    </row>
    <row r="24" spans="1:10" ht="39" x14ac:dyDescent="0.25">
      <c r="A24" s="64" t="s">
        <v>27</v>
      </c>
      <c r="B24" s="70" t="s">
        <v>62</v>
      </c>
      <c r="C24" s="69">
        <v>2210</v>
      </c>
      <c r="D24" s="69"/>
      <c r="E24" s="69"/>
      <c r="F24" s="94">
        <v>20000</v>
      </c>
      <c r="G24" s="67" t="s">
        <v>19</v>
      </c>
      <c r="H24" s="67" t="s">
        <v>47</v>
      </c>
      <c r="I24" s="67"/>
      <c r="J24" s="67" t="s">
        <v>31</v>
      </c>
    </row>
    <row r="25" spans="1:10" ht="39" x14ac:dyDescent="0.25">
      <c r="A25" s="71" t="s">
        <v>63</v>
      </c>
      <c r="B25" s="72" t="s">
        <v>64</v>
      </c>
      <c r="C25" s="69">
        <v>2210</v>
      </c>
      <c r="D25" s="69"/>
      <c r="E25" s="69"/>
      <c r="F25" s="94">
        <v>6500</v>
      </c>
      <c r="G25" s="67" t="s">
        <v>19</v>
      </c>
      <c r="H25" s="67" t="s">
        <v>47</v>
      </c>
      <c r="I25" s="67"/>
      <c r="J25" s="67" t="s">
        <v>31</v>
      </c>
    </row>
    <row r="26" spans="1:10" ht="39" x14ac:dyDescent="0.25">
      <c r="A26" s="73" t="s">
        <v>48</v>
      </c>
      <c r="B26" s="70" t="s">
        <v>66</v>
      </c>
      <c r="C26" s="69">
        <v>2210</v>
      </c>
      <c r="D26" s="69"/>
      <c r="E26" s="69"/>
      <c r="F26" s="94">
        <v>6500</v>
      </c>
      <c r="G26" s="67" t="s">
        <v>19</v>
      </c>
      <c r="H26" s="67" t="s">
        <v>47</v>
      </c>
      <c r="I26" s="67"/>
      <c r="J26" s="67" t="s">
        <v>31</v>
      </c>
    </row>
    <row r="27" spans="1:10" ht="58.5" x14ac:dyDescent="0.25">
      <c r="A27" s="73" t="s">
        <v>54</v>
      </c>
      <c r="B27" s="70" t="s">
        <v>67</v>
      </c>
      <c r="C27" s="69">
        <v>2210</v>
      </c>
      <c r="D27" s="69"/>
      <c r="E27" s="69"/>
      <c r="F27" s="94">
        <v>7000</v>
      </c>
      <c r="G27" s="67" t="s">
        <v>19</v>
      </c>
      <c r="H27" s="67" t="s">
        <v>47</v>
      </c>
      <c r="I27" s="67"/>
      <c r="J27" s="67" t="s">
        <v>31</v>
      </c>
    </row>
    <row r="28" spans="1:10" ht="39" x14ac:dyDescent="0.25">
      <c r="A28" s="73" t="s">
        <v>54</v>
      </c>
      <c r="B28" s="70" t="s">
        <v>68</v>
      </c>
      <c r="C28" s="69">
        <v>2210</v>
      </c>
      <c r="D28" s="69"/>
      <c r="E28" s="69"/>
      <c r="F28" s="94">
        <v>7200</v>
      </c>
      <c r="G28" s="67" t="s">
        <v>19</v>
      </c>
      <c r="H28" s="67" t="s">
        <v>47</v>
      </c>
      <c r="I28" s="67"/>
      <c r="J28" s="67" t="s">
        <v>31</v>
      </c>
    </row>
    <row r="29" spans="1:10" ht="58.5" x14ac:dyDescent="0.25">
      <c r="A29" s="74" t="s">
        <v>56</v>
      </c>
      <c r="B29" s="71" t="s">
        <v>70</v>
      </c>
      <c r="C29" s="69">
        <v>2210</v>
      </c>
      <c r="D29" s="69"/>
      <c r="E29" s="69"/>
      <c r="F29" s="94">
        <v>4000</v>
      </c>
      <c r="G29" s="67" t="s">
        <v>19</v>
      </c>
      <c r="H29" s="67" t="s">
        <v>47</v>
      </c>
      <c r="I29" s="67"/>
      <c r="J29" s="67" t="s">
        <v>31</v>
      </c>
    </row>
    <row r="30" spans="1:10" ht="39" x14ac:dyDescent="0.25">
      <c r="A30" s="73" t="s">
        <v>54</v>
      </c>
      <c r="B30" s="70" t="s">
        <v>69</v>
      </c>
      <c r="C30" s="69">
        <v>2210</v>
      </c>
      <c r="D30" s="69"/>
      <c r="E30" s="69"/>
      <c r="F30" s="94">
        <v>4000</v>
      </c>
      <c r="G30" s="67" t="s">
        <v>19</v>
      </c>
      <c r="H30" s="67" t="s">
        <v>47</v>
      </c>
      <c r="I30" s="67"/>
      <c r="J30" s="67" t="s">
        <v>31</v>
      </c>
    </row>
    <row r="31" spans="1:10" ht="39" x14ac:dyDescent="0.25">
      <c r="A31" s="73" t="s">
        <v>55</v>
      </c>
      <c r="B31" s="70" t="s">
        <v>71</v>
      </c>
      <c r="C31" s="69">
        <v>2210</v>
      </c>
      <c r="D31" s="69"/>
      <c r="E31" s="69"/>
      <c r="F31" s="94">
        <v>2000</v>
      </c>
      <c r="G31" s="67" t="s">
        <v>19</v>
      </c>
      <c r="H31" s="67" t="s">
        <v>47</v>
      </c>
      <c r="I31" s="67"/>
      <c r="J31" s="67" t="s">
        <v>31</v>
      </c>
    </row>
    <row r="32" spans="1:10" ht="36.75" customHeight="1" x14ac:dyDescent="0.25">
      <c r="A32" s="96" t="s">
        <v>113</v>
      </c>
      <c r="B32" s="97"/>
      <c r="C32" s="98"/>
      <c r="D32" s="98"/>
      <c r="E32" s="98"/>
      <c r="F32" s="99">
        <f>SUM(F10:F31)</f>
        <v>152200</v>
      </c>
      <c r="G32" s="100"/>
      <c r="H32" s="100"/>
      <c r="I32" s="100"/>
      <c r="J32" s="100"/>
    </row>
    <row r="33" spans="1:10" ht="102.75" customHeight="1" x14ac:dyDescent="0.25">
      <c r="A33" s="71" t="s">
        <v>73</v>
      </c>
      <c r="B33" s="70" t="s">
        <v>107</v>
      </c>
      <c r="C33" s="69">
        <v>2240</v>
      </c>
      <c r="D33" s="69"/>
      <c r="E33" s="69"/>
      <c r="F33" s="94">
        <f>SUM(6000+4000+10200)</f>
        <v>20200</v>
      </c>
      <c r="G33" s="67" t="s">
        <v>19</v>
      </c>
      <c r="H33" s="67" t="s">
        <v>109</v>
      </c>
      <c r="I33" s="67" t="s">
        <v>120</v>
      </c>
      <c r="J33" s="67" t="s">
        <v>31</v>
      </c>
    </row>
    <row r="34" spans="1:10" ht="39" x14ac:dyDescent="0.25">
      <c r="A34" s="64" t="s">
        <v>73</v>
      </c>
      <c r="B34" s="71" t="s">
        <v>76</v>
      </c>
      <c r="C34" s="69">
        <v>2240</v>
      </c>
      <c r="D34" s="69"/>
      <c r="E34" s="69"/>
      <c r="F34" s="94">
        <v>6000</v>
      </c>
      <c r="G34" s="67" t="s">
        <v>19</v>
      </c>
      <c r="H34" s="67" t="s">
        <v>47</v>
      </c>
      <c r="I34" s="67"/>
      <c r="J34" s="67" t="s">
        <v>31</v>
      </c>
    </row>
    <row r="35" spans="1:10" ht="58.5" x14ac:dyDescent="0.25">
      <c r="A35" s="64" t="s">
        <v>28</v>
      </c>
      <c r="B35" s="71" t="s">
        <v>77</v>
      </c>
      <c r="C35" s="69">
        <v>2240</v>
      </c>
      <c r="D35" s="69"/>
      <c r="E35" s="69"/>
      <c r="F35" s="94">
        <v>6000</v>
      </c>
      <c r="G35" s="67" t="s">
        <v>19</v>
      </c>
      <c r="H35" s="67" t="s">
        <v>47</v>
      </c>
      <c r="I35" s="67"/>
      <c r="J35" s="67" t="s">
        <v>31</v>
      </c>
    </row>
    <row r="36" spans="1:10" ht="39" x14ac:dyDescent="0.25">
      <c r="A36" s="92" t="s">
        <v>28</v>
      </c>
      <c r="B36" s="91" t="s">
        <v>78</v>
      </c>
      <c r="C36" s="93">
        <v>2240</v>
      </c>
      <c r="D36" s="93"/>
      <c r="E36" s="93"/>
      <c r="F36" s="94">
        <v>6000</v>
      </c>
      <c r="G36" s="90" t="s">
        <v>19</v>
      </c>
      <c r="H36" s="90" t="s">
        <v>47</v>
      </c>
      <c r="I36" s="90"/>
      <c r="J36" s="90" t="s">
        <v>31</v>
      </c>
    </row>
    <row r="37" spans="1:10" ht="45" customHeight="1" x14ac:dyDescent="0.25">
      <c r="A37" s="91" t="s">
        <v>20</v>
      </c>
      <c r="B37" s="91" t="s">
        <v>79</v>
      </c>
      <c r="C37" s="93">
        <v>2240</v>
      </c>
      <c r="D37" s="93"/>
      <c r="E37" s="93"/>
      <c r="F37" s="94">
        <f>SUM(10200-5428.34)</f>
        <v>4771.66</v>
      </c>
      <c r="G37" s="90" t="s">
        <v>19</v>
      </c>
      <c r="H37" s="90" t="s">
        <v>47</v>
      </c>
      <c r="I37" s="90"/>
      <c r="J37" s="90" t="s">
        <v>31</v>
      </c>
    </row>
    <row r="38" spans="1:10" ht="45" customHeight="1" x14ac:dyDescent="0.25">
      <c r="A38" s="91" t="s">
        <v>20</v>
      </c>
      <c r="B38" s="91" t="s">
        <v>79</v>
      </c>
      <c r="C38" s="93">
        <v>2240</v>
      </c>
      <c r="D38" s="93"/>
      <c r="E38" s="93"/>
      <c r="F38" s="94">
        <v>5428.34</v>
      </c>
      <c r="G38" s="90" t="s">
        <v>19</v>
      </c>
      <c r="H38" s="90" t="s">
        <v>109</v>
      </c>
      <c r="I38" s="90" t="s">
        <v>121</v>
      </c>
      <c r="J38" s="90" t="s">
        <v>31</v>
      </c>
    </row>
    <row r="39" spans="1:10" ht="39" x14ac:dyDescent="0.25">
      <c r="A39" s="73" t="s">
        <v>35</v>
      </c>
      <c r="B39" s="70" t="s">
        <v>80</v>
      </c>
      <c r="C39" s="69">
        <v>2240</v>
      </c>
      <c r="D39" s="69"/>
      <c r="E39" s="69"/>
      <c r="F39" s="94">
        <v>10000</v>
      </c>
      <c r="G39" s="67" t="s">
        <v>19</v>
      </c>
      <c r="H39" s="67" t="s">
        <v>47</v>
      </c>
      <c r="I39" s="67"/>
      <c r="J39" s="67" t="s">
        <v>31</v>
      </c>
    </row>
    <row r="40" spans="1:10" ht="39" x14ac:dyDescent="0.25">
      <c r="A40" s="71" t="s">
        <v>40</v>
      </c>
      <c r="B40" s="70" t="s">
        <v>36</v>
      </c>
      <c r="C40" s="69">
        <v>2240</v>
      </c>
      <c r="D40" s="69"/>
      <c r="E40" s="69"/>
      <c r="F40" s="94">
        <v>7000</v>
      </c>
      <c r="G40" s="67" t="s">
        <v>19</v>
      </c>
      <c r="H40" s="67" t="s">
        <v>47</v>
      </c>
      <c r="I40" s="67"/>
      <c r="J40" s="67" t="s">
        <v>31</v>
      </c>
    </row>
    <row r="41" spans="1:10" ht="39" x14ac:dyDescent="0.25">
      <c r="A41" s="71" t="s">
        <v>20</v>
      </c>
      <c r="B41" s="70" t="s">
        <v>81</v>
      </c>
      <c r="C41" s="69">
        <v>2240</v>
      </c>
      <c r="D41" s="69"/>
      <c r="E41" s="69"/>
      <c r="F41" s="94">
        <v>2000</v>
      </c>
      <c r="G41" s="67" t="s">
        <v>19</v>
      </c>
      <c r="H41" s="67" t="s">
        <v>47</v>
      </c>
      <c r="I41" s="67"/>
      <c r="J41" s="67" t="s">
        <v>31</v>
      </c>
    </row>
    <row r="42" spans="1:10" ht="58.5" x14ac:dyDescent="0.25">
      <c r="A42" s="71" t="s">
        <v>83</v>
      </c>
      <c r="B42" s="70" t="s">
        <v>82</v>
      </c>
      <c r="C42" s="69">
        <v>2240</v>
      </c>
      <c r="D42" s="69"/>
      <c r="E42" s="69"/>
      <c r="F42" s="94">
        <v>40000</v>
      </c>
      <c r="G42" s="67" t="s">
        <v>19</v>
      </c>
      <c r="H42" s="67" t="s">
        <v>47</v>
      </c>
      <c r="I42" s="67"/>
      <c r="J42" s="67" t="s">
        <v>31</v>
      </c>
    </row>
    <row r="43" spans="1:10" ht="58.5" x14ac:dyDescent="0.25">
      <c r="A43" s="71" t="s">
        <v>85</v>
      </c>
      <c r="B43" s="70" t="s">
        <v>84</v>
      </c>
      <c r="C43" s="69">
        <v>2240</v>
      </c>
      <c r="D43" s="69"/>
      <c r="E43" s="69"/>
      <c r="F43" s="94">
        <v>1500</v>
      </c>
      <c r="G43" s="67" t="s">
        <v>19</v>
      </c>
      <c r="H43" s="67" t="s">
        <v>47</v>
      </c>
      <c r="I43" s="67"/>
      <c r="J43" s="67" t="s">
        <v>31</v>
      </c>
    </row>
    <row r="44" spans="1:10" ht="78" x14ac:dyDescent="0.25">
      <c r="A44" s="71" t="s">
        <v>87</v>
      </c>
      <c r="B44" s="71" t="s">
        <v>86</v>
      </c>
      <c r="C44" s="69">
        <v>2240</v>
      </c>
      <c r="D44" s="69"/>
      <c r="E44" s="69"/>
      <c r="F44" s="94">
        <v>30000</v>
      </c>
      <c r="G44" s="67" t="s">
        <v>19</v>
      </c>
      <c r="H44" s="67" t="s">
        <v>47</v>
      </c>
      <c r="I44" s="67"/>
      <c r="J44" s="67" t="s">
        <v>31</v>
      </c>
    </row>
    <row r="45" spans="1:10" ht="97.5" x14ac:dyDescent="0.25">
      <c r="A45" s="71" t="s">
        <v>88</v>
      </c>
      <c r="B45" s="70" t="s">
        <v>37</v>
      </c>
      <c r="C45" s="69">
        <v>2240</v>
      </c>
      <c r="D45" s="69"/>
      <c r="E45" s="69"/>
      <c r="F45" s="94">
        <v>7200</v>
      </c>
      <c r="G45" s="67" t="s">
        <v>19</v>
      </c>
      <c r="H45" s="67" t="s">
        <v>47</v>
      </c>
      <c r="I45" s="67"/>
      <c r="J45" s="67" t="s">
        <v>31</v>
      </c>
    </row>
    <row r="46" spans="1:10" ht="39" x14ac:dyDescent="0.25">
      <c r="A46" s="73" t="s">
        <v>39</v>
      </c>
      <c r="B46" s="70" t="s">
        <v>38</v>
      </c>
      <c r="C46" s="69">
        <v>2240</v>
      </c>
      <c r="D46" s="69"/>
      <c r="E46" s="69"/>
      <c r="F46" s="94">
        <v>10000</v>
      </c>
      <c r="G46" s="67" t="s">
        <v>19</v>
      </c>
      <c r="H46" s="67" t="s">
        <v>47</v>
      </c>
      <c r="I46" s="67"/>
      <c r="J46" s="67" t="s">
        <v>31</v>
      </c>
    </row>
    <row r="47" spans="1:10" ht="39" x14ac:dyDescent="0.25">
      <c r="A47" s="83" t="s">
        <v>26</v>
      </c>
      <c r="B47" s="84" t="s">
        <v>89</v>
      </c>
      <c r="C47" s="85">
        <v>2240</v>
      </c>
      <c r="D47" s="85"/>
      <c r="E47" s="85"/>
      <c r="F47" s="142">
        <f>SUM(2000-700)</f>
        <v>1300</v>
      </c>
      <c r="G47" s="86" t="s">
        <v>19</v>
      </c>
      <c r="H47" s="86" t="s">
        <v>47</v>
      </c>
      <c r="I47" s="86"/>
      <c r="J47" s="86" t="s">
        <v>31</v>
      </c>
    </row>
    <row r="48" spans="1:10" ht="39" x14ac:dyDescent="0.25">
      <c r="A48" s="83" t="s">
        <v>44</v>
      </c>
      <c r="B48" s="84" t="s">
        <v>90</v>
      </c>
      <c r="C48" s="85">
        <v>2240</v>
      </c>
      <c r="D48" s="85"/>
      <c r="E48" s="85"/>
      <c r="F48" s="142">
        <v>1700</v>
      </c>
      <c r="G48" s="86" t="s">
        <v>19</v>
      </c>
      <c r="H48" s="86" t="s">
        <v>109</v>
      </c>
      <c r="I48" s="86" t="s">
        <v>122</v>
      </c>
      <c r="J48" s="86" t="s">
        <v>31</v>
      </c>
    </row>
    <row r="49" spans="1:10" ht="39" x14ac:dyDescent="0.25">
      <c r="A49" s="71" t="s">
        <v>91</v>
      </c>
      <c r="B49" s="70" t="s">
        <v>92</v>
      </c>
      <c r="C49" s="69">
        <v>2240</v>
      </c>
      <c r="D49" s="69"/>
      <c r="E49" s="69"/>
      <c r="F49" s="66">
        <v>3000</v>
      </c>
      <c r="G49" s="67" t="s">
        <v>19</v>
      </c>
      <c r="H49" s="67" t="s">
        <v>47</v>
      </c>
      <c r="I49" s="67"/>
      <c r="J49" s="67" t="s">
        <v>31</v>
      </c>
    </row>
    <row r="50" spans="1:10" ht="36.75" customHeight="1" x14ac:dyDescent="0.25">
      <c r="A50" s="96" t="s">
        <v>115</v>
      </c>
      <c r="B50" s="97"/>
      <c r="C50" s="98"/>
      <c r="D50" s="98"/>
      <c r="E50" s="98"/>
      <c r="F50" s="99">
        <f>SUM(F33:F49)</f>
        <v>162100</v>
      </c>
      <c r="G50" s="100"/>
      <c r="H50" s="100"/>
      <c r="I50" s="100"/>
      <c r="J50" s="100"/>
    </row>
    <row r="51" spans="1:10" ht="39" x14ac:dyDescent="0.25">
      <c r="A51" s="77" t="s">
        <v>22</v>
      </c>
      <c r="B51" s="78" t="s">
        <v>97</v>
      </c>
      <c r="C51" s="79">
        <v>2271</v>
      </c>
      <c r="D51" s="79"/>
      <c r="E51" s="79"/>
      <c r="F51" s="89">
        <v>5700.42</v>
      </c>
      <c r="G51" s="67" t="s">
        <v>19</v>
      </c>
      <c r="H51" s="67" t="s">
        <v>47</v>
      </c>
      <c r="I51" s="67"/>
      <c r="J51" s="67" t="s">
        <v>31</v>
      </c>
    </row>
    <row r="52" spans="1:10" ht="39" x14ac:dyDescent="0.25">
      <c r="A52" s="77" t="s">
        <v>22</v>
      </c>
      <c r="B52" s="78" t="s">
        <v>97</v>
      </c>
      <c r="C52" s="79">
        <v>2271</v>
      </c>
      <c r="D52" s="79"/>
      <c r="E52" s="79"/>
      <c r="F52" s="89">
        <v>4299.58</v>
      </c>
      <c r="G52" s="67" t="s">
        <v>19</v>
      </c>
      <c r="H52" s="67" t="s">
        <v>110</v>
      </c>
      <c r="I52" s="67" t="s">
        <v>123</v>
      </c>
      <c r="J52" s="67" t="s">
        <v>31</v>
      </c>
    </row>
    <row r="53" spans="1:10" ht="39" x14ac:dyDescent="0.25">
      <c r="A53" s="87" t="s">
        <v>99</v>
      </c>
      <c r="B53" s="87" t="s">
        <v>108</v>
      </c>
      <c r="C53" s="88">
        <v>2272</v>
      </c>
      <c r="D53" s="88"/>
      <c r="E53" s="88"/>
      <c r="F53" s="89">
        <v>1239.94</v>
      </c>
      <c r="G53" s="90" t="s">
        <v>19</v>
      </c>
      <c r="H53" s="90" t="s">
        <v>47</v>
      </c>
      <c r="I53" s="90"/>
      <c r="J53" s="67" t="s">
        <v>31</v>
      </c>
    </row>
    <row r="54" spans="1:10" ht="48" customHeight="1" x14ac:dyDescent="0.25">
      <c r="A54" s="87" t="s">
        <v>99</v>
      </c>
      <c r="B54" s="87" t="s">
        <v>108</v>
      </c>
      <c r="C54" s="88">
        <v>2272</v>
      </c>
      <c r="D54" s="88"/>
      <c r="E54" s="88"/>
      <c r="F54" s="89">
        <v>2760.06</v>
      </c>
      <c r="G54" s="90" t="s">
        <v>19</v>
      </c>
      <c r="H54" s="90" t="s">
        <v>110</v>
      </c>
      <c r="I54" s="67" t="s">
        <v>124</v>
      </c>
      <c r="J54" s="67" t="s">
        <v>31</v>
      </c>
    </row>
    <row r="55" spans="1:10" ht="39" x14ac:dyDescent="0.25">
      <c r="A55" s="87" t="s">
        <v>24</v>
      </c>
      <c r="B55" s="87" t="s">
        <v>101</v>
      </c>
      <c r="C55" s="88">
        <v>2273</v>
      </c>
      <c r="D55" s="88"/>
      <c r="E55" s="88"/>
      <c r="F55" s="89">
        <v>18000</v>
      </c>
      <c r="G55" s="90" t="s">
        <v>19</v>
      </c>
      <c r="H55" s="90" t="s">
        <v>110</v>
      </c>
      <c r="I55" s="90" t="s">
        <v>130</v>
      </c>
      <c r="J55" s="67" t="s">
        <v>31</v>
      </c>
    </row>
    <row r="56" spans="1:10" ht="39" x14ac:dyDescent="0.25">
      <c r="A56" s="87" t="s">
        <v>25</v>
      </c>
      <c r="B56" s="87" t="s">
        <v>102</v>
      </c>
      <c r="C56" s="88">
        <v>2273</v>
      </c>
      <c r="D56" s="88"/>
      <c r="E56" s="88"/>
      <c r="F56" s="89">
        <v>10000</v>
      </c>
      <c r="G56" s="90" t="s">
        <v>19</v>
      </c>
      <c r="H56" s="90" t="s">
        <v>109</v>
      </c>
      <c r="I56" s="67" t="s">
        <v>129</v>
      </c>
      <c r="J56" s="67" t="s">
        <v>31</v>
      </c>
    </row>
    <row r="57" spans="1:10" ht="39" x14ac:dyDescent="0.25">
      <c r="A57" s="91" t="s">
        <v>26</v>
      </c>
      <c r="B57" s="91" t="s">
        <v>103</v>
      </c>
      <c r="C57" s="88">
        <v>2275</v>
      </c>
      <c r="D57" s="88"/>
      <c r="E57" s="88"/>
      <c r="F57" s="89">
        <v>1500</v>
      </c>
      <c r="G57" s="90" t="s">
        <v>19</v>
      </c>
      <c r="H57" s="90" t="s">
        <v>47</v>
      </c>
      <c r="I57" s="90"/>
      <c r="J57" s="67" t="s">
        <v>31</v>
      </c>
    </row>
    <row r="58" spans="1:10" ht="30" customHeight="1" x14ac:dyDescent="0.25">
      <c r="A58" s="96" t="s">
        <v>114</v>
      </c>
      <c r="B58" s="103"/>
      <c r="C58" s="104"/>
      <c r="D58" s="104"/>
      <c r="E58" s="104"/>
      <c r="F58" s="99">
        <f>SUM(F51:F57)</f>
        <v>43500</v>
      </c>
      <c r="G58" s="100"/>
      <c r="H58" s="100"/>
      <c r="I58" s="100"/>
      <c r="J58" s="100"/>
    </row>
    <row r="59" spans="1:10" ht="39" x14ac:dyDescent="0.25">
      <c r="A59" s="81" t="s">
        <v>43</v>
      </c>
      <c r="B59" s="78" t="s">
        <v>104</v>
      </c>
      <c r="C59" s="79">
        <v>2282</v>
      </c>
      <c r="D59" s="79"/>
      <c r="E59" s="79"/>
      <c r="F59" s="89">
        <v>7520</v>
      </c>
      <c r="G59" s="67" t="s">
        <v>19</v>
      </c>
      <c r="H59" s="67" t="s">
        <v>47</v>
      </c>
      <c r="I59" s="67"/>
      <c r="J59" s="67" t="s">
        <v>31</v>
      </c>
    </row>
    <row r="60" spans="1:10" ht="39" x14ac:dyDescent="0.25">
      <c r="A60" s="81" t="s">
        <v>43</v>
      </c>
      <c r="B60" s="78" t="s">
        <v>104</v>
      </c>
      <c r="C60" s="79">
        <v>2282</v>
      </c>
      <c r="D60" s="79"/>
      <c r="E60" s="79"/>
      <c r="F60" s="89">
        <v>2480</v>
      </c>
      <c r="G60" s="67" t="s">
        <v>19</v>
      </c>
      <c r="H60" s="67" t="s">
        <v>47</v>
      </c>
      <c r="I60" s="67" t="s">
        <v>125</v>
      </c>
      <c r="J60" s="67" t="s">
        <v>31</v>
      </c>
    </row>
    <row r="61" spans="1:10" ht="42" customHeight="1" x14ac:dyDescent="0.25">
      <c r="A61" s="96" t="s">
        <v>126</v>
      </c>
      <c r="B61" s="103"/>
      <c r="C61" s="104"/>
      <c r="D61" s="104"/>
      <c r="E61" s="104"/>
      <c r="F61" s="99">
        <f>SUM(F59:F60)</f>
        <v>10000</v>
      </c>
      <c r="G61" s="100"/>
      <c r="H61" s="100"/>
      <c r="I61" s="100"/>
      <c r="J61" s="100"/>
    </row>
    <row r="62" spans="1:10" ht="39" x14ac:dyDescent="0.25">
      <c r="A62" s="81" t="s">
        <v>41</v>
      </c>
      <c r="B62" s="78" t="s">
        <v>105</v>
      </c>
      <c r="C62" s="79">
        <v>2240</v>
      </c>
      <c r="D62" s="79"/>
      <c r="E62" s="79"/>
      <c r="F62" s="80">
        <v>6300</v>
      </c>
      <c r="G62" s="67" t="s">
        <v>19</v>
      </c>
      <c r="H62" s="67" t="s">
        <v>47</v>
      </c>
      <c r="I62" s="67" t="s">
        <v>127</v>
      </c>
      <c r="J62" s="67" t="s">
        <v>31</v>
      </c>
    </row>
    <row r="63" spans="1:10" ht="39" x14ac:dyDescent="0.25">
      <c r="A63" s="105" t="s">
        <v>111</v>
      </c>
      <c r="B63" s="87" t="s">
        <v>112</v>
      </c>
      <c r="C63" s="88">
        <v>2240</v>
      </c>
      <c r="D63" s="88"/>
      <c r="E63" s="88"/>
      <c r="F63" s="89">
        <v>191171</v>
      </c>
      <c r="G63" s="90" t="s">
        <v>19</v>
      </c>
      <c r="H63" s="90" t="s">
        <v>109</v>
      </c>
      <c r="I63" s="90" t="s">
        <v>128</v>
      </c>
      <c r="J63" s="90" t="s">
        <v>31</v>
      </c>
    </row>
    <row r="64" spans="1:10" ht="19.5" x14ac:dyDescent="0.25">
      <c r="A64" s="32"/>
      <c r="B64" s="33"/>
      <c r="C64" s="34"/>
      <c r="D64" s="34"/>
      <c r="E64" s="34"/>
      <c r="F64" s="35"/>
      <c r="G64" s="31"/>
      <c r="H64" s="31"/>
      <c r="I64" s="31"/>
      <c r="J64" s="31"/>
    </row>
    <row r="65" spans="1:10" ht="19.5" x14ac:dyDescent="0.25">
      <c r="A65" s="32"/>
      <c r="B65" s="33"/>
      <c r="C65" s="34"/>
      <c r="D65" s="34"/>
      <c r="E65" s="34"/>
      <c r="F65" s="60"/>
      <c r="G65" s="31"/>
      <c r="H65" s="31"/>
      <c r="I65" s="31"/>
      <c r="J65" s="31"/>
    </row>
    <row r="66" spans="1:10" ht="29.25" customHeight="1" x14ac:dyDescent="0.25">
      <c r="A66" s="106" t="s">
        <v>29</v>
      </c>
      <c r="B66" s="107"/>
      <c r="C66" s="108"/>
      <c r="D66" s="108"/>
      <c r="E66" s="108"/>
      <c r="F66" s="109"/>
      <c r="G66" s="110"/>
      <c r="H66" s="110"/>
      <c r="I66" s="110"/>
      <c r="J66" s="111"/>
    </row>
    <row r="67" spans="1:10" ht="19.5" x14ac:dyDescent="0.25">
      <c r="A67" s="9"/>
      <c r="B67" s="9"/>
      <c r="C67" s="41"/>
      <c r="D67" s="41"/>
      <c r="E67" s="41"/>
      <c r="F67" s="62"/>
      <c r="G67" s="31"/>
      <c r="H67" s="6"/>
      <c r="I67" s="6"/>
      <c r="J67" s="7"/>
    </row>
    <row r="68" spans="1:10" ht="19.5" x14ac:dyDescent="0.25">
      <c r="A68" s="9"/>
      <c r="B68" s="9"/>
      <c r="C68" s="41"/>
      <c r="D68" s="41"/>
      <c r="E68" s="41"/>
      <c r="F68" s="62"/>
      <c r="G68" s="6"/>
      <c r="H68" s="6"/>
      <c r="I68" s="6"/>
      <c r="J68" s="8"/>
    </row>
    <row r="69" spans="1:10" ht="19.5" x14ac:dyDescent="0.25">
      <c r="A69" s="11"/>
      <c r="B69" s="9"/>
      <c r="C69" s="41"/>
      <c r="D69" s="41"/>
      <c r="E69" s="41"/>
      <c r="F69" s="63"/>
      <c r="G69" s="6"/>
      <c r="H69" s="6"/>
      <c r="I69" s="6"/>
      <c r="J69" s="8"/>
    </row>
    <row r="70" spans="1:10" ht="22.5" x14ac:dyDescent="0.3">
      <c r="A70" s="19"/>
      <c r="B70" s="13"/>
      <c r="C70" s="1"/>
      <c r="D70" s="1"/>
      <c r="E70" s="1"/>
      <c r="F70" s="18"/>
      <c r="G70" s="12"/>
      <c r="H70" s="1"/>
      <c r="I70" s="1"/>
      <c r="J70" s="14"/>
    </row>
    <row r="71" spans="1:10" ht="19.5" x14ac:dyDescent="0.3">
      <c r="A71" s="15"/>
      <c r="B71" s="13"/>
      <c r="C71" s="1"/>
      <c r="D71" s="1"/>
      <c r="E71" s="1"/>
      <c r="F71" s="1"/>
      <c r="G71" s="1"/>
      <c r="H71" s="1"/>
      <c r="I71" s="1"/>
      <c r="J71" s="14"/>
    </row>
    <row r="72" spans="1:10" ht="19.5" x14ac:dyDescent="0.3">
      <c r="A72" s="16" t="s">
        <v>21</v>
      </c>
      <c r="B72" s="13" t="s">
        <v>45</v>
      </c>
      <c r="C72" s="1"/>
      <c r="D72" s="1"/>
      <c r="E72" s="1"/>
      <c r="F72" s="1"/>
      <c r="G72" s="1"/>
      <c r="H72" s="1"/>
      <c r="I72" s="1"/>
      <c r="J72" s="14"/>
    </row>
    <row r="73" spans="1:10" ht="19.5" x14ac:dyDescent="0.3">
      <c r="A73" s="27">
        <v>44739</v>
      </c>
      <c r="B73" s="1"/>
      <c r="C73" s="1"/>
      <c r="D73" s="1"/>
      <c r="E73" s="1"/>
      <c r="F73" s="1"/>
      <c r="G73" s="1"/>
      <c r="H73" s="1"/>
      <c r="I73" s="1"/>
      <c r="J73" s="14"/>
    </row>
  </sheetData>
  <mergeCells count="4">
    <mergeCell ref="A3:J3"/>
    <mergeCell ref="A4:J4"/>
    <mergeCell ref="A5:J5"/>
    <mergeCell ref="A6:J6"/>
  </mergeCells>
  <pageMargins left="0.7" right="0.7" top="0.75" bottom="0.75" header="0.3" footer="0.3"/>
  <pageSetup paperSize="9" scale="4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72"/>
  <sheetViews>
    <sheetView topLeftCell="A25" zoomScale="60" zoomScaleNormal="60" workbookViewId="0">
      <selection activeCell="A36" sqref="A36:J36"/>
    </sheetView>
  </sheetViews>
  <sheetFormatPr defaultRowHeight="15" x14ac:dyDescent="0.25"/>
  <cols>
    <col min="1" max="1" width="38.5703125" customWidth="1"/>
    <col min="2" max="2" width="64.5703125" customWidth="1"/>
    <col min="3" max="3" width="16.85546875" customWidth="1"/>
    <col min="4" max="4" width="19.140625" customWidth="1"/>
    <col min="5" max="5" width="19.85546875" customWidth="1"/>
    <col min="6" max="6" width="24.28515625" customWidth="1"/>
    <col min="7" max="7" width="42.28515625" customWidth="1"/>
    <col min="8" max="8" width="21.28515625" customWidth="1"/>
    <col min="9" max="9" width="33.5703125" customWidth="1"/>
    <col min="10" max="10" width="23.85546875" customWidth="1"/>
  </cols>
  <sheetData>
    <row r="1" spans="1:10" ht="19.5" x14ac:dyDescent="0.3">
      <c r="J1" s="17"/>
    </row>
    <row r="2" spans="1:10" ht="19.5" x14ac:dyDescent="0.3">
      <c r="J2" s="17"/>
    </row>
    <row r="3" spans="1:10" ht="22.5" x14ac:dyDescent="0.25">
      <c r="A3" s="164" t="s">
        <v>106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22.5" x14ac:dyDescent="0.25">
      <c r="A4" s="165" t="s">
        <v>146</v>
      </c>
      <c r="B4" s="165"/>
      <c r="C4" s="165"/>
      <c r="D4" s="165"/>
      <c r="E4" s="165"/>
      <c r="F4" s="165"/>
      <c r="G4" s="165"/>
      <c r="H4" s="165"/>
      <c r="I4" s="165"/>
      <c r="J4" s="165"/>
    </row>
    <row r="5" spans="1:10" ht="22.5" x14ac:dyDescent="0.25">
      <c r="A5" s="164" t="s">
        <v>42</v>
      </c>
      <c r="B5" s="164"/>
      <c r="C5" s="164"/>
      <c r="D5" s="164"/>
      <c r="E5" s="164"/>
      <c r="F5" s="164"/>
      <c r="G5" s="164"/>
      <c r="H5" s="164"/>
      <c r="I5" s="164"/>
      <c r="J5" s="164"/>
    </row>
    <row r="6" spans="1:10" ht="22.5" x14ac:dyDescent="0.25">
      <c r="A6" s="164" t="s">
        <v>30</v>
      </c>
      <c r="B6" s="164"/>
      <c r="C6" s="164"/>
      <c r="D6" s="164"/>
      <c r="E6" s="164"/>
      <c r="F6" s="164"/>
      <c r="G6" s="164"/>
      <c r="H6" s="164"/>
      <c r="I6" s="164"/>
      <c r="J6" s="164"/>
    </row>
    <row r="7" spans="1:10" ht="19.5" x14ac:dyDescent="0.25">
      <c r="A7" s="2"/>
      <c r="B7" s="2"/>
      <c r="C7" s="3"/>
      <c r="D7" s="3"/>
      <c r="E7" s="3"/>
      <c r="F7" s="3"/>
      <c r="G7" s="3"/>
      <c r="H7" s="3"/>
      <c r="I7" s="3"/>
      <c r="J7" s="4"/>
    </row>
    <row r="8" spans="1:10" ht="78.75" x14ac:dyDescent="0.25">
      <c r="A8" s="112" t="s">
        <v>0</v>
      </c>
      <c r="B8" s="112" t="s">
        <v>1</v>
      </c>
      <c r="C8" s="113" t="s">
        <v>2</v>
      </c>
      <c r="D8" s="113" t="s">
        <v>2</v>
      </c>
      <c r="E8" s="113" t="s">
        <v>2</v>
      </c>
      <c r="F8" s="112" t="s">
        <v>3</v>
      </c>
      <c r="G8" s="112" t="s">
        <v>4</v>
      </c>
      <c r="H8" s="112" t="s">
        <v>5</v>
      </c>
      <c r="I8" s="112" t="s">
        <v>6</v>
      </c>
      <c r="J8" s="112" t="s">
        <v>7</v>
      </c>
    </row>
    <row r="9" spans="1:10" ht="19.5" x14ac:dyDescent="0.25">
      <c r="A9" s="114" t="s">
        <v>8</v>
      </c>
      <c r="B9" s="114" t="s">
        <v>9</v>
      </c>
      <c r="C9" s="115" t="s">
        <v>10</v>
      </c>
      <c r="D9" s="115" t="s">
        <v>11</v>
      </c>
      <c r="E9" s="115" t="s">
        <v>12</v>
      </c>
      <c r="F9" s="115" t="s">
        <v>13</v>
      </c>
      <c r="G9" s="115" t="s">
        <v>14</v>
      </c>
      <c r="H9" s="115" t="s">
        <v>15</v>
      </c>
      <c r="I9" s="115" t="s">
        <v>16</v>
      </c>
      <c r="J9" s="116" t="s">
        <v>17</v>
      </c>
    </row>
    <row r="10" spans="1:10" ht="49.5" customHeight="1" x14ac:dyDescent="0.25">
      <c r="A10" s="64" t="s">
        <v>51</v>
      </c>
      <c r="B10" s="64" t="s">
        <v>93</v>
      </c>
      <c r="C10" s="65" t="s">
        <v>46</v>
      </c>
      <c r="D10" s="65"/>
      <c r="E10" s="65" t="s">
        <v>118</v>
      </c>
      <c r="F10" s="76">
        <v>9700</v>
      </c>
      <c r="G10" s="67" t="s">
        <v>19</v>
      </c>
      <c r="H10" s="67" t="s">
        <v>47</v>
      </c>
      <c r="I10" s="65"/>
      <c r="J10" s="67" t="s">
        <v>31</v>
      </c>
    </row>
    <row r="11" spans="1:10" ht="36.75" customHeight="1" x14ac:dyDescent="0.25">
      <c r="A11" s="64" t="s">
        <v>51</v>
      </c>
      <c r="B11" s="64" t="s">
        <v>93</v>
      </c>
      <c r="C11" s="65" t="s">
        <v>46</v>
      </c>
      <c r="D11" s="65"/>
      <c r="E11" s="65"/>
      <c r="F11" s="76">
        <v>300</v>
      </c>
      <c r="G11" s="67" t="s">
        <v>19</v>
      </c>
      <c r="H11" s="67" t="s">
        <v>47</v>
      </c>
      <c r="I11" s="65" t="s">
        <v>132</v>
      </c>
      <c r="J11" s="67" t="s">
        <v>31</v>
      </c>
    </row>
    <row r="12" spans="1:10" ht="46.5" customHeight="1" x14ac:dyDescent="0.25">
      <c r="A12" s="64" t="s">
        <v>18</v>
      </c>
      <c r="B12" s="68" t="s">
        <v>116</v>
      </c>
      <c r="C12" s="69">
        <v>2210</v>
      </c>
      <c r="D12" s="65"/>
      <c r="E12" s="94">
        <v>32500</v>
      </c>
      <c r="F12" s="95">
        <v>2902.42</v>
      </c>
      <c r="G12" s="67" t="s">
        <v>19</v>
      </c>
      <c r="H12" s="67" t="s">
        <v>47</v>
      </c>
      <c r="I12" s="65"/>
      <c r="J12" s="67" t="s">
        <v>31</v>
      </c>
    </row>
    <row r="13" spans="1:10" ht="39" x14ac:dyDescent="0.25">
      <c r="A13" s="64" t="s">
        <v>18</v>
      </c>
      <c r="B13" s="68" t="s">
        <v>116</v>
      </c>
      <c r="C13" s="69">
        <v>2210</v>
      </c>
      <c r="D13" s="65"/>
      <c r="E13" s="65"/>
      <c r="F13" s="95">
        <v>29597.58</v>
      </c>
      <c r="G13" s="67" t="s">
        <v>19</v>
      </c>
      <c r="H13" s="67" t="s">
        <v>117</v>
      </c>
      <c r="I13" s="65" t="s">
        <v>131</v>
      </c>
      <c r="J13" s="67" t="s">
        <v>31</v>
      </c>
    </row>
    <row r="14" spans="1:10" ht="39" x14ac:dyDescent="0.25">
      <c r="A14" s="64" t="s">
        <v>18</v>
      </c>
      <c r="B14" s="68" t="s">
        <v>95</v>
      </c>
      <c r="C14" s="69">
        <v>2210</v>
      </c>
      <c r="D14" s="65"/>
      <c r="E14" s="65"/>
      <c r="F14" s="66">
        <v>1500</v>
      </c>
      <c r="G14" s="67" t="s">
        <v>19</v>
      </c>
      <c r="H14" s="67" t="s">
        <v>47</v>
      </c>
      <c r="I14" s="65"/>
      <c r="J14" s="67" t="s">
        <v>31</v>
      </c>
    </row>
    <row r="15" spans="1:10" ht="78" x14ac:dyDescent="0.25">
      <c r="A15" s="64" t="s">
        <v>18</v>
      </c>
      <c r="B15" s="68" t="s">
        <v>32</v>
      </c>
      <c r="C15" s="69">
        <v>2210</v>
      </c>
      <c r="D15" s="69"/>
      <c r="E15" s="69"/>
      <c r="F15" s="66">
        <v>10000</v>
      </c>
      <c r="G15" s="67" t="s">
        <v>19</v>
      </c>
      <c r="H15" s="67" t="s">
        <v>47</v>
      </c>
      <c r="I15" s="67"/>
      <c r="J15" s="67" t="s">
        <v>31</v>
      </c>
    </row>
    <row r="16" spans="1:10" ht="58.5" x14ac:dyDescent="0.25">
      <c r="A16" s="64" t="s">
        <v>52</v>
      </c>
      <c r="B16" s="70" t="s">
        <v>57</v>
      </c>
      <c r="C16" s="69">
        <v>2210</v>
      </c>
      <c r="D16" s="69"/>
      <c r="E16" s="69"/>
      <c r="F16" s="66">
        <v>10000</v>
      </c>
      <c r="G16" s="67" t="s">
        <v>19</v>
      </c>
      <c r="H16" s="67" t="s">
        <v>47</v>
      </c>
      <c r="I16" s="67"/>
      <c r="J16" s="67" t="s">
        <v>31</v>
      </c>
    </row>
    <row r="17" spans="1:10" ht="58.5" x14ac:dyDescent="0.25">
      <c r="A17" s="64" t="s">
        <v>53</v>
      </c>
      <c r="B17" s="70" t="s">
        <v>65</v>
      </c>
      <c r="C17" s="69">
        <v>2210</v>
      </c>
      <c r="D17" s="69"/>
      <c r="E17" s="69"/>
      <c r="F17" s="66">
        <v>5000</v>
      </c>
      <c r="G17" s="67" t="s">
        <v>19</v>
      </c>
      <c r="H17" s="67" t="s">
        <v>47</v>
      </c>
      <c r="I17" s="67"/>
      <c r="J17" s="67" t="s">
        <v>31</v>
      </c>
    </row>
    <row r="18" spans="1:10" ht="58.5" x14ac:dyDescent="0.25">
      <c r="A18" s="64" t="s">
        <v>33</v>
      </c>
      <c r="B18" s="70" t="s">
        <v>34</v>
      </c>
      <c r="C18" s="69">
        <v>2210</v>
      </c>
      <c r="D18" s="69"/>
      <c r="E18" s="69">
        <v>15000</v>
      </c>
      <c r="F18" s="76">
        <v>9580</v>
      </c>
      <c r="G18" s="67" t="s">
        <v>19</v>
      </c>
      <c r="H18" s="67" t="s">
        <v>47</v>
      </c>
      <c r="I18" s="67"/>
      <c r="J18" s="67" t="s">
        <v>31</v>
      </c>
    </row>
    <row r="19" spans="1:10" ht="39" x14ac:dyDescent="0.25">
      <c r="A19" s="64" t="s">
        <v>139</v>
      </c>
      <c r="B19" s="70" t="s">
        <v>140</v>
      </c>
      <c r="C19" s="69">
        <v>2210</v>
      </c>
      <c r="D19" s="69"/>
      <c r="E19" s="69"/>
      <c r="F19" s="76">
        <v>5420</v>
      </c>
      <c r="G19" s="67" t="s">
        <v>19</v>
      </c>
      <c r="H19" s="67" t="s">
        <v>117</v>
      </c>
      <c r="I19" s="67" t="s">
        <v>133</v>
      </c>
      <c r="J19" s="67" t="s">
        <v>31</v>
      </c>
    </row>
    <row r="20" spans="1:10" ht="39" x14ac:dyDescent="0.25">
      <c r="A20" s="64" t="s">
        <v>27</v>
      </c>
      <c r="B20" s="70" t="s">
        <v>58</v>
      </c>
      <c r="C20" s="69">
        <v>2210</v>
      </c>
      <c r="D20" s="69"/>
      <c r="E20" s="69"/>
      <c r="F20" s="66">
        <v>3000</v>
      </c>
      <c r="G20" s="67" t="s">
        <v>19</v>
      </c>
      <c r="H20" s="67" t="s">
        <v>47</v>
      </c>
      <c r="I20" s="67"/>
      <c r="J20" s="67" t="s">
        <v>31</v>
      </c>
    </row>
    <row r="21" spans="1:10" ht="39" x14ac:dyDescent="0.25">
      <c r="A21" s="64" t="s">
        <v>18</v>
      </c>
      <c r="B21" s="70" t="s">
        <v>59</v>
      </c>
      <c r="C21" s="69">
        <v>2210</v>
      </c>
      <c r="D21" s="69"/>
      <c r="E21" s="69"/>
      <c r="F21" s="66">
        <v>3000</v>
      </c>
      <c r="G21" s="67" t="s">
        <v>19</v>
      </c>
      <c r="H21" s="67" t="s">
        <v>47</v>
      </c>
      <c r="I21" s="67"/>
      <c r="J21" s="67" t="s">
        <v>31</v>
      </c>
    </row>
    <row r="22" spans="1:10" ht="39" x14ac:dyDescent="0.25">
      <c r="A22" s="64" t="s">
        <v>61</v>
      </c>
      <c r="B22" s="70" t="s">
        <v>60</v>
      </c>
      <c r="C22" s="69">
        <v>2210</v>
      </c>
      <c r="D22" s="69"/>
      <c r="E22" s="69"/>
      <c r="F22" s="66">
        <v>5000</v>
      </c>
      <c r="G22" s="67" t="s">
        <v>19</v>
      </c>
      <c r="H22" s="67" t="s">
        <v>47</v>
      </c>
      <c r="I22" s="67"/>
      <c r="J22" s="67" t="s">
        <v>31</v>
      </c>
    </row>
    <row r="23" spans="1:10" ht="39" x14ac:dyDescent="0.25">
      <c r="A23" s="64" t="s">
        <v>27</v>
      </c>
      <c r="B23" s="70" t="s">
        <v>62</v>
      </c>
      <c r="C23" s="69">
        <v>2210</v>
      </c>
      <c r="D23" s="69"/>
      <c r="E23" s="69"/>
      <c r="F23" s="66">
        <v>20000</v>
      </c>
      <c r="G23" s="67" t="s">
        <v>19</v>
      </c>
      <c r="H23" s="67" t="s">
        <v>47</v>
      </c>
      <c r="I23" s="67"/>
      <c r="J23" s="67" t="s">
        <v>31</v>
      </c>
    </row>
    <row r="24" spans="1:10" ht="39" x14ac:dyDescent="0.25">
      <c r="A24" s="71" t="s">
        <v>63</v>
      </c>
      <c r="B24" s="72" t="s">
        <v>64</v>
      </c>
      <c r="C24" s="69">
        <v>2210</v>
      </c>
      <c r="D24" s="69"/>
      <c r="E24" s="69"/>
      <c r="F24" s="66">
        <v>6500</v>
      </c>
      <c r="G24" s="67" t="s">
        <v>19</v>
      </c>
      <c r="H24" s="67" t="s">
        <v>47</v>
      </c>
      <c r="I24" s="67"/>
      <c r="J24" s="67" t="s">
        <v>31</v>
      </c>
    </row>
    <row r="25" spans="1:10" ht="39" x14ac:dyDescent="0.25">
      <c r="A25" s="73" t="s">
        <v>48</v>
      </c>
      <c r="B25" s="70" t="s">
        <v>66</v>
      </c>
      <c r="C25" s="69">
        <v>2210</v>
      </c>
      <c r="D25" s="69"/>
      <c r="E25" s="69"/>
      <c r="F25" s="66">
        <v>6500</v>
      </c>
      <c r="G25" s="67" t="s">
        <v>19</v>
      </c>
      <c r="H25" s="67" t="s">
        <v>47</v>
      </c>
      <c r="I25" s="67"/>
      <c r="J25" s="67" t="s">
        <v>31</v>
      </c>
    </row>
    <row r="26" spans="1:10" ht="39" x14ac:dyDescent="0.25">
      <c r="A26" s="73" t="s">
        <v>54</v>
      </c>
      <c r="B26" s="70" t="s">
        <v>67</v>
      </c>
      <c r="C26" s="69">
        <v>2210</v>
      </c>
      <c r="D26" s="69"/>
      <c r="E26" s="69"/>
      <c r="F26" s="66">
        <v>7000</v>
      </c>
      <c r="G26" s="67" t="s">
        <v>19</v>
      </c>
      <c r="H26" s="67" t="s">
        <v>47</v>
      </c>
      <c r="I26" s="67"/>
      <c r="J26" s="67" t="s">
        <v>31</v>
      </c>
    </row>
    <row r="27" spans="1:10" ht="39" x14ac:dyDescent="0.25">
      <c r="A27" s="73" t="s">
        <v>54</v>
      </c>
      <c r="B27" s="70" t="s">
        <v>68</v>
      </c>
      <c r="C27" s="69">
        <v>2210</v>
      </c>
      <c r="D27" s="69"/>
      <c r="E27" s="69"/>
      <c r="F27" s="66">
        <v>7200</v>
      </c>
      <c r="G27" s="67" t="s">
        <v>19</v>
      </c>
      <c r="H27" s="67" t="s">
        <v>47</v>
      </c>
      <c r="I27" s="67"/>
      <c r="J27" s="67" t="s">
        <v>31</v>
      </c>
    </row>
    <row r="28" spans="1:10" ht="39" x14ac:dyDescent="0.25">
      <c r="A28" s="74" t="s">
        <v>56</v>
      </c>
      <c r="B28" s="71" t="s">
        <v>70</v>
      </c>
      <c r="C28" s="69">
        <v>2210</v>
      </c>
      <c r="D28" s="69"/>
      <c r="E28" s="69"/>
      <c r="F28" s="75">
        <v>4000</v>
      </c>
      <c r="G28" s="67" t="s">
        <v>19</v>
      </c>
      <c r="H28" s="67" t="s">
        <v>47</v>
      </c>
      <c r="I28" s="67"/>
      <c r="J28" s="67" t="s">
        <v>31</v>
      </c>
    </row>
    <row r="29" spans="1:10" ht="39" x14ac:dyDescent="0.25">
      <c r="A29" s="73" t="s">
        <v>54</v>
      </c>
      <c r="B29" s="70" t="s">
        <v>69</v>
      </c>
      <c r="C29" s="69">
        <v>2210</v>
      </c>
      <c r="D29" s="69"/>
      <c r="E29" s="69"/>
      <c r="F29" s="66">
        <v>4000</v>
      </c>
      <c r="G29" s="67" t="s">
        <v>19</v>
      </c>
      <c r="H29" s="67" t="s">
        <v>47</v>
      </c>
      <c r="I29" s="67"/>
      <c r="J29" s="67" t="s">
        <v>31</v>
      </c>
    </row>
    <row r="30" spans="1:10" ht="39" x14ac:dyDescent="0.25">
      <c r="A30" s="73" t="s">
        <v>55</v>
      </c>
      <c r="B30" s="70" t="s">
        <v>71</v>
      </c>
      <c r="C30" s="69">
        <v>2210</v>
      </c>
      <c r="D30" s="69"/>
      <c r="E30" s="69"/>
      <c r="F30" s="66">
        <v>2000</v>
      </c>
      <c r="G30" s="67" t="s">
        <v>19</v>
      </c>
      <c r="H30" s="67" t="s">
        <v>47</v>
      </c>
      <c r="I30" s="67"/>
      <c r="J30" s="67" t="s">
        <v>31</v>
      </c>
    </row>
    <row r="31" spans="1:10" ht="22.5" x14ac:dyDescent="0.25">
      <c r="A31" s="96" t="s">
        <v>113</v>
      </c>
      <c r="B31" s="97"/>
      <c r="C31" s="98"/>
      <c r="D31" s="98"/>
      <c r="E31" s="98"/>
      <c r="F31" s="99">
        <f>SUM(F10:F30)</f>
        <v>152200</v>
      </c>
      <c r="G31" s="100"/>
      <c r="H31" s="100"/>
      <c r="I31" s="100"/>
      <c r="J31" s="100"/>
    </row>
    <row r="32" spans="1:10" ht="58.5" x14ac:dyDescent="0.25">
      <c r="A32" s="71" t="s">
        <v>73</v>
      </c>
      <c r="B32" s="70" t="s">
        <v>107</v>
      </c>
      <c r="C32" s="69">
        <v>2240</v>
      </c>
      <c r="D32" s="69"/>
      <c r="E32" s="69" t="s">
        <v>119</v>
      </c>
      <c r="F32" s="76">
        <f>SUM(6000+4000+10200)</f>
        <v>20200</v>
      </c>
      <c r="G32" s="67" t="s">
        <v>19</v>
      </c>
      <c r="H32" s="67" t="s">
        <v>109</v>
      </c>
      <c r="I32" s="67" t="s">
        <v>120</v>
      </c>
      <c r="J32" s="67" t="s">
        <v>31</v>
      </c>
    </row>
    <row r="33" spans="1:10" ht="39" x14ac:dyDescent="0.25">
      <c r="A33" s="64" t="s">
        <v>73</v>
      </c>
      <c r="B33" s="71" t="s">
        <v>76</v>
      </c>
      <c r="C33" s="69">
        <v>2240</v>
      </c>
      <c r="D33" s="69"/>
      <c r="E33" s="69"/>
      <c r="F33" s="75">
        <v>6000</v>
      </c>
      <c r="G33" s="67" t="s">
        <v>19</v>
      </c>
      <c r="H33" s="67" t="s">
        <v>47</v>
      </c>
      <c r="I33" s="67"/>
      <c r="J33" s="67" t="s">
        <v>31</v>
      </c>
    </row>
    <row r="34" spans="1:10" ht="39" x14ac:dyDescent="0.25">
      <c r="A34" s="64" t="s">
        <v>28</v>
      </c>
      <c r="B34" s="71" t="s">
        <v>77</v>
      </c>
      <c r="C34" s="69">
        <v>2240</v>
      </c>
      <c r="D34" s="69"/>
      <c r="E34" s="69"/>
      <c r="F34" s="75">
        <v>6000</v>
      </c>
      <c r="G34" s="67" t="s">
        <v>19</v>
      </c>
      <c r="H34" s="67" t="s">
        <v>47</v>
      </c>
      <c r="I34" s="67"/>
      <c r="J34" s="67" t="s">
        <v>31</v>
      </c>
    </row>
    <row r="35" spans="1:10" ht="39" x14ac:dyDescent="0.25">
      <c r="A35" s="92" t="s">
        <v>28</v>
      </c>
      <c r="B35" s="91" t="s">
        <v>78</v>
      </c>
      <c r="C35" s="93">
        <v>2240</v>
      </c>
      <c r="D35" s="93"/>
      <c r="E35" s="93"/>
      <c r="F35" s="94">
        <v>6000</v>
      </c>
      <c r="G35" s="90" t="s">
        <v>19</v>
      </c>
      <c r="H35" s="90" t="s">
        <v>47</v>
      </c>
      <c r="I35" s="90"/>
      <c r="J35" s="90" t="s">
        <v>31</v>
      </c>
    </row>
    <row r="36" spans="1:10" ht="45" customHeight="1" x14ac:dyDescent="0.25">
      <c r="A36" s="91" t="s">
        <v>20</v>
      </c>
      <c r="B36" s="91" t="s">
        <v>79</v>
      </c>
      <c r="C36" s="93">
        <v>2240</v>
      </c>
      <c r="D36" s="93"/>
      <c r="E36" s="93" t="s">
        <v>142</v>
      </c>
      <c r="F36" s="95">
        <v>4071.66</v>
      </c>
      <c r="G36" s="90" t="s">
        <v>19</v>
      </c>
      <c r="H36" s="90" t="s">
        <v>47</v>
      </c>
      <c r="I36" s="90"/>
      <c r="J36" s="90" t="s">
        <v>31</v>
      </c>
    </row>
    <row r="37" spans="1:10" ht="39" x14ac:dyDescent="0.25">
      <c r="A37" s="91" t="s">
        <v>20</v>
      </c>
      <c r="B37" s="91" t="s">
        <v>79</v>
      </c>
      <c r="C37" s="93">
        <v>2240</v>
      </c>
      <c r="D37" s="93"/>
      <c r="E37" s="93"/>
      <c r="F37" s="95">
        <v>5428.34</v>
      </c>
      <c r="G37" s="90" t="s">
        <v>19</v>
      </c>
      <c r="H37" s="90" t="s">
        <v>109</v>
      </c>
      <c r="I37" s="90" t="s">
        <v>121</v>
      </c>
      <c r="J37" s="90" t="s">
        <v>31</v>
      </c>
    </row>
    <row r="38" spans="1:10" ht="39" x14ac:dyDescent="0.25">
      <c r="A38" s="73" t="s">
        <v>35</v>
      </c>
      <c r="B38" s="70" t="s">
        <v>80</v>
      </c>
      <c r="C38" s="69">
        <v>2240</v>
      </c>
      <c r="D38" s="69"/>
      <c r="E38" s="69"/>
      <c r="F38" s="66">
        <v>10000</v>
      </c>
      <c r="G38" s="67" t="s">
        <v>19</v>
      </c>
      <c r="H38" s="67" t="s">
        <v>47</v>
      </c>
      <c r="I38" s="67"/>
      <c r="J38" s="67" t="s">
        <v>31</v>
      </c>
    </row>
    <row r="39" spans="1:10" ht="39" x14ac:dyDescent="0.25">
      <c r="A39" s="71" t="s">
        <v>40</v>
      </c>
      <c r="B39" s="70" t="s">
        <v>36</v>
      </c>
      <c r="C39" s="69">
        <v>2240</v>
      </c>
      <c r="D39" s="69"/>
      <c r="E39" s="69"/>
      <c r="F39" s="66">
        <v>7000</v>
      </c>
      <c r="G39" s="67" t="s">
        <v>19</v>
      </c>
      <c r="H39" s="67" t="s">
        <v>47</v>
      </c>
      <c r="I39" s="67"/>
      <c r="J39" s="67" t="s">
        <v>31</v>
      </c>
    </row>
    <row r="40" spans="1:10" ht="39" x14ac:dyDescent="0.25">
      <c r="A40" s="71" t="s">
        <v>20</v>
      </c>
      <c r="B40" s="70" t="s">
        <v>81</v>
      </c>
      <c r="C40" s="69">
        <v>2240</v>
      </c>
      <c r="D40" s="69"/>
      <c r="E40" s="69"/>
      <c r="F40" s="66">
        <v>2000</v>
      </c>
      <c r="G40" s="67" t="s">
        <v>19</v>
      </c>
      <c r="H40" s="67" t="s">
        <v>47</v>
      </c>
      <c r="I40" s="67"/>
      <c r="J40" s="67" t="s">
        <v>31</v>
      </c>
    </row>
    <row r="41" spans="1:10" ht="58.5" x14ac:dyDescent="0.25">
      <c r="A41" s="71" t="s">
        <v>83</v>
      </c>
      <c r="B41" s="70" t="s">
        <v>82</v>
      </c>
      <c r="C41" s="69">
        <v>2240</v>
      </c>
      <c r="D41" s="69"/>
      <c r="E41" s="69"/>
      <c r="F41" s="66">
        <v>40000</v>
      </c>
      <c r="G41" s="67" t="s">
        <v>19</v>
      </c>
      <c r="H41" s="67" t="s">
        <v>47</v>
      </c>
      <c r="I41" s="67"/>
      <c r="J41" s="67" t="s">
        <v>31</v>
      </c>
    </row>
    <row r="42" spans="1:10" ht="58.5" x14ac:dyDescent="0.25">
      <c r="A42" s="71" t="s">
        <v>85</v>
      </c>
      <c r="B42" s="70" t="s">
        <v>84</v>
      </c>
      <c r="C42" s="69">
        <v>2240</v>
      </c>
      <c r="D42" s="69"/>
      <c r="E42" s="69"/>
      <c r="F42" s="66">
        <v>1500</v>
      </c>
      <c r="G42" s="67" t="s">
        <v>19</v>
      </c>
      <c r="H42" s="67" t="s">
        <v>47</v>
      </c>
      <c r="I42" s="67"/>
      <c r="J42" s="67" t="s">
        <v>31</v>
      </c>
    </row>
    <row r="43" spans="1:10" ht="58.5" x14ac:dyDescent="0.25">
      <c r="A43" s="71" t="s">
        <v>87</v>
      </c>
      <c r="B43" s="71" t="s">
        <v>86</v>
      </c>
      <c r="C43" s="69">
        <v>2240</v>
      </c>
      <c r="D43" s="69"/>
      <c r="E43" s="69"/>
      <c r="F43" s="75">
        <v>30000</v>
      </c>
      <c r="G43" s="67" t="s">
        <v>19</v>
      </c>
      <c r="H43" s="67" t="s">
        <v>47</v>
      </c>
      <c r="I43" s="67"/>
      <c r="J43" s="67" t="s">
        <v>31</v>
      </c>
    </row>
    <row r="44" spans="1:10" ht="78" x14ac:dyDescent="0.25">
      <c r="A44" s="71" t="s">
        <v>88</v>
      </c>
      <c r="B44" s="70" t="s">
        <v>37</v>
      </c>
      <c r="C44" s="69">
        <v>2240</v>
      </c>
      <c r="D44" s="69"/>
      <c r="E44" s="69"/>
      <c r="F44" s="66">
        <v>7200</v>
      </c>
      <c r="G44" s="67" t="s">
        <v>19</v>
      </c>
      <c r="H44" s="67" t="s">
        <v>47</v>
      </c>
      <c r="I44" s="67"/>
      <c r="J44" s="67" t="s">
        <v>31</v>
      </c>
    </row>
    <row r="45" spans="1:10" ht="39" x14ac:dyDescent="0.25">
      <c r="A45" s="73" t="s">
        <v>39</v>
      </c>
      <c r="B45" s="70" t="s">
        <v>38</v>
      </c>
      <c r="C45" s="69">
        <v>2240</v>
      </c>
      <c r="D45" s="69"/>
      <c r="E45" s="69"/>
      <c r="F45" s="66">
        <v>10000</v>
      </c>
      <c r="G45" s="67" t="s">
        <v>19</v>
      </c>
      <c r="H45" s="67" t="s">
        <v>47</v>
      </c>
      <c r="I45" s="67"/>
      <c r="J45" s="67" t="s">
        <v>31</v>
      </c>
    </row>
    <row r="46" spans="1:10" ht="39" x14ac:dyDescent="0.25">
      <c r="A46" s="83" t="s">
        <v>26</v>
      </c>
      <c r="B46" s="84" t="s">
        <v>89</v>
      </c>
      <c r="C46" s="85">
        <v>2240</v>
      </c>
      <c r="D46" s="85"/>
      <c r="E46" s="85"/>
      <c r="F46" s="143">
        <v>2000</v>
      </c>
      <c r="G46" s="86" t="s">
        <v>19</v>
      </c>
      <c r="H46" s="86" t="s">
        <v>47</v>
      </c>
      <c r="I46" s="86"/>
      <c r="J46" s="86" t="s">
        <v>31</v>
      </c>
    </row>
    <row r="47" spans="1:10" ht="45" customHeight="1" x14ac:dyDescent="0.25">
      <c r="A47" s="83" t="s">
        <v>44</v>
      </c>
      <c r="B47" s="84" t="s">
        <v>90</v>
      </c>
      <c r="C47" s="85">
        <v>2240</v>
      </c>
      <c r="D47" s="85"/>
      <c r="E47" s="85" t="s">
        <v>141</v>
      </c>
      <c r="F47" s="101">
        <v>1700</v>
      </c>
      <c r="G47" s="86" t="s">
        <v>19</v>
      </c>
      <c r="H47" s="86" t="s">
        <v>109</v>
      </c>
      <c r="I47" s="86" t="s">
        <v>122</v>
      </c>
      <c r="J47" s="86" t="s">
        <v>31</v>
      </c>
    </row>
    <row r="48" spans="1:10" ht="39" x14ac:dyDescent="0.25">
      <c r="A48" s="71" t="s">
        <v>91</v>
      </c>
      <c r="B48" s="70" t="s">
        <v>92</v>
      </c>
      <c r="C48" s="69">
        <v>2240</v>
      </c>
      <c r="D48" s="69"/>
      <c r="E48" s="69"/>
      <c r="F48" s="66">
        <v>3000</v>
      </c>
      <c r="G48" s="67" t="s">
        <v>19</v>
      </c>
      <c r="H48" s="67" t="s">
        <v>47</v>
      </c>
      <c r="I48" s="67"/>
      <c r="J48" s="67" t="s">
        <v>31</v>
      </c>
    </row>
    <row r="49" spans="1:10" ht="39" x14ac:dyDescent="0.25">
      <c r="A49" s="105" t="s">
        <v>111</v>
      </c>
      <c r="B49" s="87" t="s">
        <v>112</v>
      </c>
      <c r="C49" s="88">
        <v>2240</v>
      </c>
      <c r="D49" s="88"/>
      <c r="E49" s="88"/>
      <c r="F49" s="89">
        <v>199500</v>
      </c>
      <c r="G49" s="90" t="s">
        <v>19</v>
      </c>
      <c r="H49" s="90" t="s">
        <v>109</v>
      </c>
      <c r="I49" s="90" t="s">
        <v>128</v>
      </c>
      <c r="J49" s="90" t="s">
        <v>31</v>
      </c>
    </row>
    <row r="50" spans="1:10" ht="22.5" x14ac:dyDescent="0.25">
      <c r="A50" s="96" t="s">
        <v>115</v>
      </c>
      <c r="B50" s="97"/>
      <c r="C50" s="98"/>
      <c r="D50" s="98"/>
      <c r="E50" s="98"/>
      <c r="F50" s="99">
        <f>SUM(F32:F49)</f>
        <v>361600</v>
      </c>
      <c r="G50" s="100"/>
      <c r="H50" s="100"/>
      <c r="I50" s="100"/>
      <c r="J50" s="100"/>
    </row>
    <row r="51" spans="1:10" ht="44.25" customHeight="1" x14ac:dyDescent="0.25">
      <c r="A51" s="77" t="s">
        <v>22</v>
      </c>
      <c r="B51" s="78" t="s">
        <v>97</v>
      </c>
      <c r="C51" s="79">
        <v>2271</v>
      </c>
      <c r="D51" s="79">
        <v>10200</v>
      </c>
      <c r="E51" s="79" t="s">
        <v>144</v>
      </c>
      <c r="F51" s="102">
        <v>5900.42</v>
      </c>
      <c r="G51" s="67" t="s">
        <v>19</v>
      </c>
      <c r="H51" s="67" t="s">
        <v>47</v>
      </c>
      <c r="I51" s="67"/>
      <c r="J51" s="67" t="s">
        <v>31</v>
      </c>
    </row>
    <row r="52" spans="1:10" ht="39" x14ac:dyDescent="0.25">
      <c r="A52" s="77" t="s">
        <v>22</v>
      </c>
      <c r="B52" s="78" t="s">
        <v>97</v>
      </c>
      <c r="C52" s="79">
        <v>2271</v>
      </c>
      <c r="D52" s="79"/>
      <c r="E52" s="79"/>
      <c r="F52" s="102">
        <v>4299.58</v>
      </c>
      <c r="G52" s="67" t="s">
        <v>19</v>
      </c>
      <c r="H52" s="67" t="s">
        <v>110</v>
      </c>
      <c r="I52" s="67" t="s">
        <v>123</v>
      </c>
      <c r="J52" s="67" t="s">
        <v>31</v>
      </c>
    </row>
    <row r="53" spans="1:10" ht="63.75" customHeight="1" x14ac:dyDescent="0.25">
      <c r="A53" s="87" t="s">
        <v>99</v>
      </c>
      <c r="B53" s="87" t="s">
        <v>108</v>
      </c>
      <c r="C53" s="88">
        <v>2272</v>
      </c>
      <c r="D53" s="88">
        <v>4200</v>
      </c>
      <c r="E53" s="88" t="s">
        <v>143</v>
      </c>
      <c r="F53" s="82">
        <v>1439.94</v>
      </c>
      <c r="G53" s="90" t="s">
        <v>19</v>
      </c>
      <c r="H53" s="90" t="s">
        <v>47</v>
      </c>
      <c r="I53" s="90"/>
      <c r="J53" s="67" t="s">
        <v>31</v>
      </c>
    </row>
    <row r="54" spans="1:10" ht="39" x14ac:dyDescent="0.25">
      <c r="A54" s="87" t="s">
        <v>99</v>
      </c>
      <c r="B54" s="87" t="s">
        <v>108</v>
      </c>
      <c r="C54" s="88">
        <v>2272</v>
      </c>
      <c r="D54" s="88"/>
      <c r="E54" s="88"/>
      <c r="F54" s="82">
        <v>2760.06</v>
      </c>
      <c r="G54" s="90" t="s">
        <v>19</v>
      </c>
      <c r="H54" s="90" t="s">
        <v>110</v>
      </c>
      <c r="I54" s="67" t="s">
        <v>124</v>
      </c>
      <c r="J54" s="67" t="s">
        <v>31</v>
      </c>
    </row>
    <row r="55" spans="1:10" ht="39" x14ac:dyDescent="0.25">
      <c r="A55" s="87" t="s">
        <v>24</v>
      </c>
      <c r="B55" s="87" t="s">
        <v>101</v>
      </c>
      <c r="C55" s="88">
        <v>2273</v>
      </c>
      <c r="D55" s="88"/>
      <c r="E55" s="88"/>
      <c r="F55" s="89">
        <v>18000</v>
      </c>
      <c r="G55" s="90" t="s">
        <v>19</v>
      </c>
      <c r="H55" s="90" t="s">
        <v>110</v>
      </c>
      <c r="I55" s="90" t="s">
        <v>130</v>
      </c>
      <c r="J55" s="67" t="s">
        <v>31</v>
      </c>
    </row>
    <row r="56" spans="1:10" ht="39" x14ac:dyDescent="0.25">
      <c r="A56" s="87" t="s">
        <v>25</v>
      </c>
      <c r="B56" s="87" t="s">
        <v>102</v>
      </c>
      <c r="C56" s="88">
        <v>2273</v>
      </c>
      <c r="D56" s="88"/>
      <c r="E56" s="88"/>
      <c r="F56" s="89">
        <v>10000</v>
      </c>
      <c r="G56" s="90" t="s">
        <v>19</v>
      </c>
      <c r="H56" s="90" t="s">
        <v>109</v>
      </c>
      <c r="I56" s="67" t="s">
        <v>129</v>
      </c>
      <c r="J56" s="67" t="s">
        <v>31</v>
      </c>
    </row>
    <row r="57" spans="1:10" ht="39" x14ac:dyDescent="0.25">
      <c r="A57" s="91" t="s">
        <v>26</v>
      </c>
      <c r="B57" s="91" t="s">
        <v>103</v>
      </c>
      <c r="C57" s="88">
        <v>2275</v>
      </c>
      <c r="D57" s="88"/>
      <c r="E57" s="88"/>
      <c r="F57" s="89">
        <v>1500</v>
      </c>
      <c r="G57" s="90" t="s">
        <v>19</v>
      </c>
      <c r="H57" s="90" t="s">
        <v>47</v>
      </c>
      <c r="I57" s="90"/>
      <c r="J57" s="67" t="s">
        <v>31</v>
      </c>
    </row>
    <row r="58" spans="1:10" ht="22.5" x14ac:dyDescent="0.25">
      <c r="A58" s="96" t="s">
        <v>114</v>
      </c>
      <c r="B58" s="103"/>
      <c r="C58" s="104"/>
      <c r="D58" s="104"/>
      <c r="E58" s="104"/>
      <c r="F58" s="99">
        <f>SUM(F51:F57)</f>
        <v>43900</v>
      </c>
      <c r="G58" s="100"/>
      <c r="H58" s="100"/>
      <c r="I58" s="100"/>
      <c r="J58" s="100"/>
    </row>
    <row r="59" spans="1:10" ht="39" x14ac:dyDescent="0.25">
      <c r="A59" s="81" t="s">
        <v>43</v>
      </c>
      <c r="B59" s="78" t="s">
        <v>104</v>
      </c>
      <c r="C59" s="79">
        <v>2282</v>
      </c>
      <c r="D59" s="79"/>
      <c r="E59" s="79">
        <v>10000</v>
      </c>
      <c r="F59" s="102">
        <v>7520</v>
      </c>
      <c r="G59" s="67" t="s">
        <v>19</v>
      </c>
      <c r="H59" s="67" t="s">
        <v>47</v>
      </c>
      <c r="I59" s="67"/>
      <c r="J59" s="67" t="s">
        <v>31</v>
      </c>
    </row>
    <row r="60" spans="1:10" ht="39" x14ac:dyDescent="0.25">
      <c r="A60" s="81" t="s">
        <v>43</v>
      </c>
      <c r="B60" s="78" t="s">
        <v>104</v>
      </c>
      <c r="C60" s="79">
        <v>2282</v>
      </c>
      <c r="D60" s="79"/>
      <c r="E60" s="79"/>
      <c r="F60" s="102">
        <v>2480</v>
      </c>
      <c r="G60" s="67" t="s">
        <v>19</v>
      </c>
      <c r="H60" s="67" t="s">
        <v>47</v>
      </c>
      <c r="I60" s="67" t="s">
        <v>125</v>
      </c>
      <c r="J60" s="67" t="s">
        <v>31</v>
      </c>
    </row>
    <row r="61" spans="1:10" ht="22.5" x14ac:dyDescent="0.25">
      <c r="A61" s="96" t="s">
        <v>126</v>
      </c>
      <c r="B61" s="103"/>
      <c r="C61" s="104"/>
      <c r="D61" s="104"/>
      <c r="E61" s="104"/>
      <c r="F61" s="99">
        <f>SUM(F59:F60)</f>
        <v>10000</v>
      </c>
      <c r="G61" s="100"/>
      <c r="H61" s="100"/>
      <c r="I61" s="100"/>
      <c r="J61" s="100"/>
    </row>
    <row r="62" spans="1:10" ht="39" x14ac:dyDescent="0.25">
      <c r="A62" s="81" t="s">
        <v>41</v>
      </c>
      <c r="B62" s="78" t="s">
        <v>105</v>
      </c>
      <c r="C62" s="79">
        <v>2240</v>
      </c>
      <c r="D62" s="79"/>
      <c r="E62" s="79"/>
      <c r="F62" s="80">
        <v>6300</v>
      </c>
      <c r="G62" s="67" t="s">
        <v>19</v>
      </c>
      <c r="H62" s="67" t="s">
        <v>47</v>
      </c>
      <c r="I62" s="67" t="s">
        <v>127</v>
      </c>
      <c r="J62" s="67" t="s">
        <v>31</v>
      </c>
    </row>
    <row r="63" spans="1:10" ht="19.5" x14ac:dyDescent="0.25">
      <c r="A63" s="117"/>
      <c r="B63" s="118"/>
      <c r="C63" s="119"/>
      <c r="D63" s="119"/>
      <c r="E63" s="119"/>
      <c r="F63" s="120"/>
      <c r="G63" s="121"/>
      <c r="H63" s="121"/>
      <c r="I63" s="121"/>
      <c r="J63" s="121"/>
    </row>
    <row r="64" spans="1:10" ht="19.5" x14ac:dyDescent="0.25">
      <c r="A64" s="117"/>
      <c r="B64" s="118"/>
      <c r="C64" s="119"/>
      <c r="D64" s="119"/>
      <c r="E64" s="119"/>
      <c r="F64" s="122"/>
      <c r="G64" s="121"/>
      <c r="H64" s="121"/>
      <c r="I64" s="121"/>
      <c r="J64" s="121"/>
    </row>
    <row r="65" spans="1:10" ht="23.25" x14ac:dyDescent="0.25">
      <c r="A65" s="123" t="s">
        <v>29</v>
      </c>
      <c r="B65" s="124"/>
      <c r="C65" s="125"/>
      <c r="D65" s="125"/>
      <c r="E65" s="125"/>
      <c r="F65" s="145">
        <f>F31+F50</f>
        <v>513800</v>
      </c>
      <c r="G65" s="126"/>
      <c r="H65" s="126"/>
      <c r="I65" s="126"/>
      <c r="J65" s="127"/>
    </row>
    <row r="66" spans="1:10" ht="19.5" x14ac:dyDescent="0.25">
      <c r="A66" s="77"/>
      <c r="B66" s="77"/>
      <c r="C66" s="79"/>
      <c r="D66" s="79"/>
      <c r="E66" s="79"/>
      <c r="F66" s="128"/>
      <c r="G66" s="121"/>
      <c r="H66" s="129"/>
      <c r="I66" s="129"/>
      <c r="J66" s="67"/>
    </row>
    <row r="67" spans="1:10" ht="22.5" x14ac:dyDescent="0.25">
      <c r="A67" s="123" t="s">
        <v>145</v>
      </c>
      <c r="B67" s="77"/>
      <c r="C67" s="79"/>
      <c r="D67" s="79"/>
      <c r="E67" s="79"/>
      <c r="F67" s="144">
        <v>6300</v>
      </c>
      <c r="G67" s="129"/>
      <c r="H67" s="129"/>
      <c r="I67" s="129"/>
      <c r="J67" s="130"/>
    </row>
    <row r="68" spans="1:10" ht="19.5" x14ac:dyDescent="0.25">
      <c r="A68" s="131"/>
      <c r="B68" s="77"/>
      <c r="C68" s="79"/>
      <c r="D68" s="79"/>
      <c r="E68" s="79"/>
      <c r="F68" s="132"/>
      <c r="G68" s="129"/>
      <c r="H68" s="129"/>
      <c r="I68" s="129"/>
      <c r="J68" s="130"/>
    </row>
    <row r="69" spans="1:10" ht="22.5" x14ac:dyDescent="0.25">
      <c r="A69" s="133"/>
      <c r="B69" s="134"/>
      <c r="C69" s="135"/>
      <c r="D69" s="135"/>
      <c r="E69" s="135"/>
      <c r="F69" s="136"/>
      <c r="G69" s="137"/>
      <c r="H69" s="135"/>
      <c r="I69" s="135"/>
      <c r="J69" s="138"/>
    </row>
    <row r="70" spans="1:10" ht="19.5" x14ac:dyDescent="0.25">
      <c r="A70" s="139"/>
      <c r="B70" s="134"/>
      <c r="C70" s="135"/>
      <c r="D70" s="135"/>
      <c r="E70" s="135"/>
      <c r="F70" s="135"/>
      <c r="G70" s="135"/>
      <c r="H70" s="135"/>
      <c r="I70" s="135"/>
      <c r="J70" s="138"/>
    </row>
    <row r="71" spans="1:10" ht="19.5" x14ac:dyDescent="0.25">
      <c r="A71" s="140" t="s">
        <v>21</v>
      </c>
      <c r="B71" s="134" t="s">
        <v>45</v>
      </c>
      <c r="C71" s="135"/>
      <c r="D71" s="135"/>
      <c r="E71" s="135"/>
      <c r="F71" s="135"/>
      <c r="G71" s="135"/>
      <c r="H71" s="135"/>
      <c r="I71" s="135"/>
      <c r="J71" s="138"/>
    </row>
    <row r="72" spans="1:10" ht="19.5" x14ac:dyDescent="0.25">
      <c r="A72" s="141">
        <v>44743</v>
      </c>
      <c r="B72" s="135"/>
      <c r="C72" s="135"/>
      <c r="D72" s="135"/>
      <c r="E72" s="135"/>
      <c r="F72" s="135"/>
      <c r="G72" s="135"/>
      <c r="H72" s="135"/>
      <c r="I72" s="135"/>
      <c r="J72" s="138"/>
    </row>
  </sheetData>
  <mergeCells count="4">
    <mergeCell ref="A3:J3"/>
    <mergeCell ref="A4:J4"/>
    <mergeCell ref="A5:J5"/>
    <mergeCell ref="A6:J6"/>
  </mergeCells>
  <pageMargins left="0.7" right="0.7" top="0.75" bottom="0.75" header="0.3" footer="0.3"/>
  <pageSetup paperSize="9" scale="4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selection activeCell="J19" sqref="J19"/>
    </sheetView>
  </sheetViews>
  <sheetFormatPr defaultRowHeight="15" x14ac:dyDescent="0.25"/>
  <cols>
    <col min="1" max="1" width="6.28515625" customWidth="1"/>
    <col min="2" max="2" width="23.7109375" customWidth="1"/>
    <col min="3" max="3" width="34.42578125" customWidth="1"/>
    <col min="4" max="4" width="12.28515625" customWidth="1"/>
    <col min="5" max="5" width="13.28515625" customWidth="1"/>
    <col min="6" max="6" width="14.85546875" customWidth="1"/>
    <col min="7" max="7" width="13.42578125" customWidth="1"/>
    <col min="8" max="8" width="15.42578125" customWidth="1"/>
    <col min="9" max="9" width="15.5703125" customWidth="1"/>
    <col min="10" max="10" width="24.28515625" customWidth="1"/>
    <col min="11" max="11" width="14.28515625" customWidth="1"/>
  </cols>
  <sheetData>
    <row r="1" spans="1:13" x14ac:dyDescent="0.25">
      <c r="B1" s="166" t="s">
        <v>147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x14ac:dyDescent="0.25">
      <c r="B2" s="167" t="s">
        <v>160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58"/>
    </row>
    <row r="3" spans="1:13" x14ac:dyDescent="0.25">
      <c r="A3" s="155"/>
      <c r="B3" s="169" t="s">
        <v>42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x14ac:dyDescent="0.25">
      <c r="A4" s="169" t="s">
        <v>30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x14ac:dyDescent="0.25">
      <c r="A5" s="170" t="s">
        <v>157</v>
      </c>
      <c r="B5" s="172" t="s">
        <v>0</v>
      </c>
      <c r="C5" s="173" t="s">
        <v>1</v>
      </c>
      <c r="D5" s="172" t="s">
        <v>2</v>
      </c>
      <c r="E5" s="172" t="s">
        <v>2</v>
      </c>
      <c r="F5" s="172" t="s">
        <v>2</v>
      </c>
      <c r="G5" s="172" t="s">
        <v>3</v>
      </c>
      <c r="H5" s="172" t="s">
        <v>4</v>
      </c>
      <c r="I5" s="172" t="s">
        <v>5</v>
      </c>
      <c r="J5" s="172" t="s">
        <v>6</v>
      </c>
      <c r="K5" s="172" t="s">
        <v>7</v>
      </c>
    </row>
    <row r="6" spans="1:13" ht="124.5" customHeight="1" x14ac:dyDescent="0.25">
      <c r="A6" s="171"/>
      <c r="B6" s="172"/>
      <c r="C6" s="173"/>
      <c r="D6" s="172"/>
      <c r="E6" s="172"/>
      <c r="F6" s="172"/>
      <c r="G6" s="172"/>
      <c r="H6" s="172"/>
      <c r="I6" s="172"/>
      <c r="J6" s="172"/>
      <c r="K6" s="172"/>
      <c r="L6" s="148"/>
      <c r="M6" s="148"/>
    </row>
    <row r="7" spans="1:13" x14ac:dyDescent="0.25">
      <c r="A7" s="1"/>
      <c r="B7" s="149" t="s">
        <v>8</v>
      </c>
      <c r="C7" s="149" t="s">
        <v>9</v>
      </c>
      <c r="D7" s="149" t="s">
        <v>10</v>
      </c>
      <c r="E7" s="149" t="s">
        <v>11</v>
      </c>
      <c r="F7" s="149" t="s">
        <v>12</v>
      </c>
      <c r="G7" s="149" t="s">
        <v>13</v>
      </c>
      <c r="H7" s="149" t="s">
        <v>14</v>
      </c>
      <c r="I7" s="149" t="s">
        <v>15</v>
      </c>
      <c r="J7" s="149" t="s">
        <v>16</v>
      </c>
      <c r="K7" s="149" t="s">
        <v>17</v>
      </c>
      <c r="L7" s="148"/>
      <c r="M7" s="148"/>
    </row>
    <row r="8" spans="1:13" ht="60" x14ac:dyDescent="0.25">
      <c r="A8" s="1">
        <v>1</v>
      </c>
      <c r="B8" s="146" t="s">
        <v>148</v>
      </c>
      <c r="C8" s="163" t="s">
        <v>168</v>
      </c>
      <c r="D8" s="146">
        <v>2271</v>
      </c>
      <c r="E8" s="146"/>
      <c r="F8" s="161"/>
      <c r="G8" s="161">
        <v>5104.41</v>
      </c>
      <c r="H8" s="147" t="s">
        <v>19</v>
      </c>
      <c r="I8" s="151">
        <v>45320</v>
      </c>
      <c r="J8" s="146" t="s">
        <v>172</v>
      </c>
      <c r="K8" s="146">
        <v>44163339</v>
      </c>
      <c r="L8" s="148"/>
      <c r="M8" s="148"/>
    </row>
    <row r="9" spans="1:13" ht="60" x14ac:dyDescent="0.25">
      <c r="A9" s="1">
        <v>2</v>
      </c>
      <c r="B9" s="146" t="s">
        <v>149</v>
      </c>
      <c r="C9" s="147" t="s">
        <v>169</v>
      </c>
      <c r="D9" s="146">
        <v>2272</v>
      </c>
      <c r="E9" s="146"/>
      <c r="F9" s="146"/>
      <c r="G9" s="146">
        <v>4500</v>
      </c>
      <c r="H9" s="147" t="s">
        <v>19</v>
      </c>
      <c r="I9" s="151">
        <v>45320</v>
      </c>
      <c r="J9" s="146" t="s">
        <v>173</v>
      </c>
      <c r="K9" s="146">
        <v>44163339</v>
      </c>
      <c r="L9" s="148"/>
      <c r="M9" s="148"/>
    </row>
    <row r="10" spans="1:13" ht="60" x14ac:dyDescent="0.25">
      <c r="A10" s="1">
        <v>3</v>
      </c>
      <c r="B10" s="146" t="s">
        <v>152</v>
      </c>
      <c r="C10" s="150" t="s">
        <v>162</v>
      </c>
      <c r="D10" s="146">
        <v>2273</v>
      </c>
      <c r="E10" s="146"/>
      <c r="F10" s="162"/>
      <c r="G10" s="161">
        <v>23000</v>
      </c>
      <c r="H10" s="147" t="s">
        <v>19</v>
      </c>
      <c r="I10" s="151">
        <v>45320</v>
      </c>
      <c r="J10" s="147" t="s">
        <v>174</v>
      </c>
      <c r="K10" s="152">
        <v>44163339</v>
      </c>
      <c r="L10" s="148"/>
      <c r="M10" s="148"/>
    </row>
    <row r="11" spans="1:13" ht="60" x14ac:dyDescent="0.25">
      <c r="A11" s="1">
        <v>4</v>
      </c>
      <c r="B11" s="146" t="s">
        <v>161</v>
      </c>
      <c r="C11" s="147" t="s">
        <v>153</v>
      </c>
      <c r="D11" s="146">
        <v>2273</v>
      </c>
      <c r="E11" s="146"/>
      <c r="F11" s="161"/>
      <c r="G11" s="161">
        <v>8000</v>
      </c>
      <c r="H11" s="147" t="s">
        <v>19</v>
      </c>
      <c r="I11" s="151">
        <v>45320</v>
      </c>
      <c r="J11" s="147" t="s">
        <v>175</v>
      </c>
      <c r="K11" s="147">
        <v>44163339</v>
      </c>
      <c r="L11" s="148"/>
      <c r="M11" s="148"/>
    </row>
    <row r="12" spans="1:13" ht="60" x14ac:dyDescent="0.25">
      <c r="A12" s="1">
        <v>5</v>
      </c>
      <c r="B12" s="146" t="s">
        <v>165</v>
      </c>
      <c r="C12" s="147" t="s">
        <v>163</v>
      </c>
      <c r="D12" s="146">
        <v>2275</v>
      </c>
      <c r="E12" s="146"/>
      <c r="F12" s="161"/>
      <c r="G12" s="161">
        <v>371.04</v>
      </c>
      <c r="H12" s="147" t="s">
        <v>19</v>
      </c>
      <c r="I12" s="151">
        <v>45320</v>
      </c>
      <c r="J12" s="157" t="s">
        <v>164</v>
      </c>
      <c r="K12" s="159">
        <v>44163339</v>
      </c>
      <c r="L12" s="148"/>
      <c r="M12" s="148"/>
    </row>
    <row r="13" spans="1:13" x14ac:dyDescent="0.25">
      <c r="A13" s="1"/>
      <c r="B13" s="146"/>
      <c r="C13" s="147"/>
      <c r="D13" s="146"/>
      <c r="E13" s="146"/>
      <c r="F13" s="146"/>
      <c r="G13" s="146"/>
      <c r="H13" s="147"/>
      <c r="I13" s="146"/>
      <c r="J13" s="146"/>
      <c r="K13" s="146"/>
      <c r="L13" s="148"/>
      <c r="M13" s="148"/>
    </row>
    <row r="14" spans="1:13" x14ac:dyDescent="0.25">
      <c r="A14" s="1"/>
      <c r="B14" s="153" t="s">
        <v>114</v>
      </c>
      <c r="C14" s="147"/>
      <c r="D14" s="146"/>
      <c r="E14" s="146"/>
      <c r="F14" s="146"/>
      <c r="G14" s="153">
        <v>40975.449999999997</v>
      </c>
      <c r="H14" s="147"/>
      <c r="I14" s="146"/>
      <c r="J14" s="146"/>
      <c r="K14" s="146"/>
      <c r="L14" s="148"/>
      <c r="M14" s="148"/>
    </row>
    <row r="15" spans="1:13" ht="60" x14ac:dyDescent="0.25">
      <c r="A15" s="1">
        <v>6</v>
      </c>
      <c r="B15" s="146" t="s">
        <v>166</v>
      </c>
      <c r="C15" s="147" t="s">
        <v>170</v>
      </c>
      <c r="D15" s="146">
        <v>2240</v>
      </c>
      <c r="E15" s="146"/>
      <c r="F15" s="161"/>
      <c r="G15" s="161">
        <v>32000</v>
      </c>
      <c r="H15" s="147" t="s">
        <v>19</v>
      </c>
      <c r="I15" s="151">
        <v>45320</v>
      </c>
      <c r="J15" s="146" t="s">
        <v>176</v>
      </c>
      <c r="K15" s="152" t="s">
        <v>31</v>
      </c>
      <c r="L15" s="148"/>
      <c r="M15" s="148"/>
    </row>
    <row r="16" spans="1:13" ht="60" x14ac:dyDescent="0.25">
      <c r="A16" s="1">
        <v>7</v>
      </c>
      <c r="B16" s="146" t="s">
        <v>167</v>
      </c>
      <c r="C16" s="147" t="s">
        <v>158</v>
      </c>
      <c r="D16" s="146">
        <v>2240</v>
      </c>
      <c r="E16" s="146"/>
      <c r="F16" s="161"/>
      <c r="G16" s="161">
        <v>5500</v>
      </c>
      <c r="H16" s="147" t="s">
        <v>19</v>
      </c>
      <c r="I16" s="151">
        <v>45320</v>
      </c>
      <c r="J16" s="147" t="s">
        <v>171</v>
      </c>
      <c r="K16" s="159">
        <v>44163339</v>
      </c>
      <c r="L16" s="148"/>
      <c r="M16" s="148"/>
    </row>
    <row r="17" spans="1:13" ht="60" x14ac:dyDescent="0.25">
      <c r="A17" s="1">
        <v>8</v>
      </c>
      <c r="B17" s="146" t="s">
        <v>165</v>
      </c>
      <c r="C17" s="147" t="s">
        <v>163</v>
      </c>
      <c r="D17" s="146">
        <v>2240</v>
      </c>
      <c r="E17" s="146"/>
      <c r="F17" s="157" t="s">
        <v>159</v>
      </c>
      <c r="G17" s="156">
        <v>9827.8799999999992</v>
      </c>
      <c r="H17" s="147" t="s">
        <v>19</v>
      </c>
      <c r="I17" s="151">
        <v>45320</v>
      </c>
      <c r="J17" s="157" t="s">
        <v>164</v>
      </c>
      <c r="K17" s="160">
        <v>44163339</v>
      </c>
      <c r="L17" s="148"/>
      <c r="M17" s="148"/>
    </row>
    <row r="18" spans="1:13" ht="60" x14ac:dyDescent="0.25">
      <c r="A18" s="1">
        <v>9</v>
      </c>
      <c r="B18" s="146" t="s">
        <v>88</v>
      </c>
      <c r="C18" s="147" t="s">
        <v>154</v>
      </c>
      <c r="D18" s="146">
        <v>2240</v>
      </c>
      <c r="E18" s="146"/>
      <c r="F18" s="146"/>
      <c r="G18" s="146">
        <v>9000</v>
      </c>
      <c r="H18" s="147" t="s">
        <v>19</v>
      </c>
      <c r="I18" s="151">
        <v>45320</v>
      </c>
      <c r="J18" s="146" t="s">
        <v>177</v>
      </c>
      <c r="K18" s="146">
        <v>44163339</v>
      </c>
      <c r="L18" s="148"/>
      <c r="M18" s="148"/>
    </row>
    <row r="19" spans="1:13" ht="60" x14ac:dyDescent="0.25">
      <c r="A19" s="1">
        <v>10</v>
      </c>
      <c r="B19" s="146" t="s">
        <v>155</v>
      </c>
      <c r="C19" s="147" t="s">
        <v>156</v>
      </c>
      <c r="D19" s="146">
        <v>2240</v>
      </c>
      <c r="E19" s="146"/>
      <c r="F19" s="146"/>
      <c r="G19" s="146">
        <v>5760</v>
      </c>
      <c r="H19" s="147" t="s">
        <v>19</v>
      </c>
      <c r="I19" s="151">
        <v>45320</v>
      </c>
      <c r="J19" s="146" t="s">
        <v>178</v>
      </c>
      <c r="K19" s="146">
        <v>44163339</v>
      </c>
      <c r="L19" s="148"/>
      <c r="M19" s="148"/>
    </row>
    <row r="20" spans="1:13" x14ac:dyDescent="0.25">
      <c r="A20" s="1"/>
      <c r="B20" s="146"/>
      <c r="C20" s="147"/>
      <c r="D20" s="146"/>
      <c r="E20" s="146"/>
      <c r="F20" s="146"/>
      <c r="G20" s="146"/>
      <c r="H20" s="147"/>
      <c r="I20" s="151"/>
      <c r="J20" s="146"/>
      <c r="K20" s="146"/>
      <c r="L20" s="148"/>
      <c r="M20" s="148"/>
    </row>
    <row r="21" spans="1:13" x14ac:dyDescent="0.25">
      <c r="A21" s="1"/>
      <c r="B21" s="146"/>
      <c r="C21" s="147"/>
      <c r="D21" s="146"/>
      <c r="E21" s="146"/>
      <c r="F21" s="146"/>
      <c r="G21" s="146"/>
      <c r="H21" s="147"/>
      <c r="I21" s="146"/>
      <c r="J21" s="146"/>
      <c r="K21" s="146"/>
      <c r="L21" s="148"/>
      <c r="M21" s="148"/>
    </row>
    <row r="22" spans="1:13" x14ac:dyDescent="0.25">
      <c r="A22" s="1"/>
      <c r="B22" s="153" t="s">
        <v>115</v>
      </c>
      <c r="C22" s="147"/>
      <c r="D22" s="146"/>
      <c r="E22" s="146"/>
      <c r="F22" s="146"/>
      <c r="G22" s="154">
        <v>62087.88</v>
      </c>
      <c r="H22" s="147"/>
      <c r="I22" s="146"/>
      <c r="J22" s="146"/>
      <c r="K22" s="146"/>
      <c r="L22" s="148"/>
      <c r="M22" s="148"/>
    </row>
    <row r="23" spans="1:13" x14ac:dyDescent="0.25">
      <c r="A23" s="1"/>
      <c r="B23" s="146"/>
      <c r="C23" s="147"/>
      <c r="D23" s="146"/>
      <c r="E23" s="146"/>
      <c r="F23" s="146"/>
      <c r="G23" s="146"/>
      <c r="H23" s="147"/>
      <c r="I23" s="146"/>
      <c r="J23" s="146"/>
      <c r="K23" s="146"/>
      <c r="L23" s="148"/>
      <c r="M23" s="148"/>
    </row>
    <row r="24" spans="1:13" x14ac:dyDescent="0.25">
      <c r="A24" s="1"/>
      <c r="B24" s="153"/>
      <c r="C24" s="147"/>
      <c r="D24" s="146"/>
      <c r="E24" s="146"/>
      <c r="F24" s="146"/>
      <c r="G24" s="153"/>
      <c r="H24" s="147"/>
      <c r="I24" s="151"/>
      <c r="J24" s="146"/>
      <c r="K24" s="146"/>
      <c r="L24" s="148"/>
      <c r="M24" s="148"/>
    </row>
    <row r="25" spans="1:13" x14ac:dyDescent="0.25">
      <c r="A25" s="1"/>
      <c r="B25" s="146"/>
      <c r="C25" s="147"/>
      <c r="D25" s="146"/>
      <c r="E25" s="146"/>
      <c r="F25" s="146"/>
      <c r="G25" s="146"/>
      <c r="H25" s="147"/>
      <c r="I25" s="146"/>
      <c r="J25" s="146"/>
      <c r="K25" s="146"/>
      <c r="L25" s="148"/>
      <c r="M25" s="148"/>
    </row>
    <row r="26" spans="1:13" x14ac:dyDescent="0.25">
      <c r="A26" s="1"/>
      <c r="B26" s="153" t="s">
        <v>29</v>
      </c>
      <c r="C26" s="147"/>
      <c r="D26" s="146"/>
      <c r="E26" s="146"/>
      <c r="F26" s="146"/>
      <c r="G26" s="154">
        <v>103063.33</v>
      </c>
      <c r="H26" s="147"/>
      <c r="I26" s="146"/>
      <c r="J26" s="146"/>
      <c r="K26" s="146"/>
      <c r="L26" s="148"/>
      <c r="M26" s="148"/>
    </row>
    <row r="27" spans="1:13" x14ac:dyDescent="0.25">
      <c r="A27" s="1"/>
      <c r="B27" s="153"/>
      <c r="C27" s="147"/>
      <c r="D27" s="146"/>
      <c r="E27" s="146"/>
      <c r="F27" s="146"/>
      <c r="G27" s="154"/>
      <c r="H27" s="147"/>
      <c r="I27" s="146"/>
      <c r="J27" s="146"/>
      <c r="K27" s="146"/>
      <c r="L27" s="148"/>
      <c r="M27" s="148"/>
    </row>
    <row r="28" spans="1:13" x14ac:dyDescent="0.25">
      <c r="A28" s="1"/>
      <c r="B28" s="146"/>
      <c r="C28" s="147"/>
      <c r="D28" s="146"/>
      <c r="E28" s="146"/>
      <c r="F28" s="146"/>
      <c r="G28" s="146"/>
      <c r="H28" s="147"/>
      <c r="I28" s="146"/>
      <c r="J28" s="146"/>
      <c r="K28" s="146"/>
      <c r="L28" s="148"/>
      <c r="M28" s="148"/>
    </row>
    <row r="29" spans="1:13" x14ac:dyDescent="0.25">
      <c r="A29" s="1"/>
      <c r="B29" s="146" t="s">
        <v>150</v>
      </c>
      <c r="C29" s="147" t="s">
        <v>151</v>
      </c>
      <c r="D29" s="146"/>
      <c r="E29" s="146"/>
      <c r="F29" s="146"/>
      <c r="G29" s="146"/>
      <c r="H29" s="147"/>
      <c r="I29" s="146"/>
      <c r="J29" s="146"/>
      <c r="K29" s="146"/>
      <c r="L29" s="148"/>
      <c r="M29" s="148"/>
    </row>
    <row r="30" spans="1:13" x14ac:dyDescent="0.25">
      <c r="L30" s="148"/>
      <c r="M30" s="148"/>
    </row>
    <row r="31" spans="1:13" x14ac:dyDescent="0.25">
      <c r="L31" s="148"/>
      <c r="M31" s="148"/>
    </row>
    <row r="32" spans="1:13" x14ac:dyDescent="0.25">
      <c r="L32" s="148"/>
      <c r="M32" s="148"/>
    </row>
    <row r="33" spans="12:13" x14ac:dyDescent="0.25">
      <c r="L33" s="148"/>
      <c r="M33" s="148"/>
    </row>
    <row r="34" spans="12:13" x14ac:dyDescent="0.25">
      <c r="L34" s="148"/>
      <c r="M34" s="148"/>
    </row>
    <row r="35" spans="12:13" x14ac:dyDescent="0.25">
      <c r="L35" s="148"/>
      <c r="M35" s="148"/>
    </row>
    <row r="36" spans="12:13" x14ac:dyDescent="0.25">
      <c r="L36" s="148"/>
      <c r="M36" s="148"/>
    </row>
    <row r="37" spans="12:13" x14ac:dyDescent="0.25">
      <c r="L37" s="148"/>
      <c r="M37" s="148"/>
    </row>
    <row r="38" spans="12:13" x14ac:dyDescent="0.25">
      <c r="L38" s="148"/>
      <c r="M38" s="148"/>
    </row>
    <row r="39" spans="12:13" x14ac:dyDescent="0.25">
      <c r="L39" s="148"/>
      <c r="M39" s="148"/>
    </row>
  </sheetData>
  <mergeCells count="15">
    <mergeCell ref="B1:M1"/>
    <mergeCell ref="B2:L2"/>
    <mergeCell ref="B3:M3"/>
    <mergeCell ref="A4:M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39370078740157483" right="0.31496062992125984" top="0.74803149606299213" bottom="0.35433070866141736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2021</vt:lpstr>
      <vt:lpstr>на 27.06.22</vt:lpstr>
      <vt:lpstr>01.07.22</vt:lpstr>
      <vt:lpstr>річний  план на 27.01.2024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2021-07-12T13:49:29Z</cp:lastPrinted>
  <dcterms:created xsi:type="dcterms:W3CDTF">2015-06-05T18:19:34Z</dcterms:created>
  <dcterms:modified xsi:type="dcterms:W3CDTF">2024-02-01T10:05:46Z</dcterms:modified>
</cp:coreProperties>
</file>